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90" windowWidth="14850" windowHeight="6795" tabRatio="601" activeTab="0"/>
  </bookViews>
  <sheets>
    <sheet name="Лист1" sheetId="1" r:id="rId1"/>
  </sheets>
  <definedNames>
    <definedName name="_xlnm.Print_Titles" localSheetId="0">'Лист1'!$20:$20</definedName>
    <definedName name="_xlnm.Print_Area" localSheetId="0">'Лист1'!$A$1:$E$184</definedName>
  </definedNames>
  <calcPr fullCalcOnLoad="1"/>
</workbook>
</file>

<file path=xl/comments1.xml><?xml version="1.0" encoding="utf-8"?>
<comments xmlns="http://schemas.openxmlformats.org/spreadsheetml/2006/main">
  <authors>
    <author>User</author>
    <author>Рябинина Елена Николаевна</author>
  </authors>
  <commentList>
    <comment ref="B18" authorId="0">
      <text>
        <r>
          <rPr>
            <b/>
            <sz val="8"/>
            <rFont val="Tahoma"/>
            <family val="2"/>
          </rPr>
          <t>User:</t>
        </r>
        <r>
          <rPr>
            <sz val="8"/>
            <rFont val="Tahoma"/>
            <family val="2"/>
          </rPr>
          <t xml:space="preserve">
</t>
        </r>
      </text>
    </comment>
    <comment ref="C159" authorId="1">
      <text>
        <r>
          <rPr>
            <b/>
            <sz val="9"/>
            <rFont val="Tahoma"/>
            <family val="2"/>
          </rPr>
          <t>Рябинина Елена Николаевна:</t>
        </r>
        <r>
          <rPr>
            <sz val="9"/>
            <rFont val="Tahoma"/>
            <family val="2"/>
          </rPr>
          <t xml:space="preserve">
53848,95464</t>
        </r>
      </text>
    </comment>
    <comment ref="D159" authorId="1">
      <text>
        <r>
          <rPr>
            <b/>
            <sz val="9"/>
            <rFont val="Tahoma"/>
            <family val="2"/>
          </rPr>
          <t>Рябинина Елена Николаевна:</t>
        </r>
        <r>
          <rPr>
            <sz val="9"/>
            <rFont val="Tahoma"/>
            <family val="2"/>
          </rPr>
          <t xml:space="preserve">
53848,95464</t>
        </r>
      </text>
    </comment>
    <comment ref="E159" authorId="1">
      <text>
        <r>
          <rPr>
            <b/>
            <sz val="9"/>
            <rFont val="Tahoma"/>
            <family val="2"/>
          </rPr>
          <t>Рябинина Елена Николаевна:</t>
        </r>
        <r>
          <rPr>
            <sz val="9"/>
            <rFont val="Tahoma"/>
            <family val="2"/>
          </rPr>
          <t xml:space="preserve">
54206,10451</t>
        </r>
      </text>
    </comment>
  </commentList>
</comments>
</file>

<file path=xl/sharedStrings.xml><?xml version="1.0" encoding="utf-8"?>
<sst xmlns="http://schemas.openxmlformats.org/spreadsheetml/2006/main" count="198" uniqueCount="193">
  <si>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</si>
  <si>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 xml:space="preserve">Субсидия бюджету городского округа на сохранность и ремонт военно-мемориальных объектов, расположенных на территории области </t>
  </si>
  <si>
    <t xml:space="preserve">Субсидия бюджету городского округа на укрепление материально-технической базы муниципальных учреждений, подведомственных органам местного самоуправления городского округа, реализующих полномочия в сфере культуры, в рамках долгосрочной областной целевой программы "Культура Новгородской области (2011-2013 годы)" </t>
  </si>
  <si>
    <t>2</t>
  </si>
  <si>
    <t xml:space="preserve">Субсидия бюджету городского округа на реализацию мероприятий долгосрочной областной целевой программы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в Новгородской области на 2011-2013 годы" </t>
  </si>
  <si>
    <t>Код бюджетной классификации Российской Федерации</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</si>
  <si>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</si>
  <si>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</si>
  <si>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</si>
  <si>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</si>
  <si>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2 02 02000 00 0000 151</t>
  </si>
  <si>
    <t xml:space="preserve">   в том числе:</t>
  </si>
  <si>
    <t>Субвенции бюджетам городских округов на выполнение передаваемых полномочий субъектов Российской Федерации</t>
  </si>
  <si>
    <t>2 02 04000 00 0000 151</t>
  </si>
  <si>
    <t>2 02 03026 04 0000 151</t>
  </si>
  <si>
    <t>Субсидии бюджетам субъектов Российской Федерации и муниципальных образований (межбюджетные субсидии)</t>
  </si>
  <si>
    <t>2 02 03000 00 0000 151</t>
  </si>
  <si>
    <t>Субвенции бюджетам субъектов Российской Федерации и муниципальных образований</t>
  </si>
  <si>
    <t>2 02 03024 04 0000 151</t>
  </si>
  <si>
    <t>Иные межбюджетные трансферты</t>
  </si>
  <si>
    <t>2 02 02999 04 0000 151</t>
  </si>
  <si>
    <t>Субсидии бюджетам городских округов на  бюджетные инвестиции для модернизации объектов коммунальной инфраструктуры</t>
  </si>
  <si>
    <t>Субсидии бюджетам городских округов на комплектование книжных фондов библиотек муниципальных образований</t>
  </si>
  <si>
    <t>Дотации бюджетам на поддержку мер по обеспечению сбалансированности бюджетов</t>
  </si>
  <si>
    <t>Субсидия бюджету городского округа на реализацию областной целевой программы "Развитие и совершенствование автомобильных дорог общего пользования (за исключением автомобильных дорог федерального значения) на 2008-2010 годы"</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</si>
  <si>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</si>
  <si>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Субсидия городскому округу на строительство объектов учреждений социальной сферы</t>
  </si>
  <si>
    <t xml:space="preserve">Субсидия бюджету городского округа на закупку автотранспортных средств и коммунальной техники </t>
  </si>
  <si>
    <t>Субсидия бюджету городского округа на реализацию мероприятий областной программы "Снижение напряженности на рынке труда"</t>
  </si>
  <si>
    <t>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2006-2010 годы</t>
  </si>
  <si>
    <t>Субсидия бюджету городского округа на организацию обслуживания и замены картриджей в системах водоочистки, установленных в муниципальных образовательных учреждениях в 2007-2009 годах, в рамках областной целевой Программы развития образования и науки на 2006-2010 годы</t>
  </si>
  <si>
    <t>Cубсидии  бюджетам городских округов на закупку автотранспортных средств и коммунальной техники</t>
  </si>
  <si>
    <t>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t>
  </si>
  <si>
    <t>Субсидия бюджету городского округа на реализацию мероприятий областной целевой программы "Развитие физической культуры и спорта в Новгородской области"</t>
  </si>
  <si>
    <t xml:space="preserve">   субвенция на оснащение библиотек образовательных учреждений художественной литературой в рамках долгосрочной областной целевой Программы "Развитие образования и науки в Новгородской области на 2011 - 2015 годы"</t>
  </si>
  <si>
    <t xml:space="preserve">   субвенция на приобретение для общеобразовательных учреждений, учебной мебели, оборудования для кабинетов физики, химии, биологии, географии, обеспечивающих получение образования в современных условиях, а также  спортивного инвентаря и оборудования  в рамках долгосрочной областной целевой Программы "Развитие образования и науки в Новгородской области на 2011 - 2015 годы"</t>
  </si>
  <si>
    <t xml:space="preserve">Субсидия бюджету городского округа на реализацию региональной адресной программы Новгородской области, предусматривающей поэтапный переход на отпуск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2009-2014 годы </t>
  </si>
  <si>
    <t>Субсидия бюджету  городского  округа на   капитальный ремонт и ремонт автомобильных дорог общего пользования административных центров субъектов РФ</t>
  </si>
  <si>
    <t>Субсидия бюджету городского округа на стажировку, профессиональную переподготовку, курсы повышения квалификации муниципальных служащих Новгородской области, семинары и другие виды обучения в рамках реализации долгосрочной областной целевой программы "Развитие системы государственной гражданской и муниципальной службы в Новгородской области (2011-2013 годы)"</t>
  </si>
  <si>
    <t>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"Развитие образования и науки в Новгородской области на 2011-2015 годы"</t>
  </si>
  <si>
    <t>Субсидия бюджету городского округа на реализацию долгосрочной областной целевой программы «Капитальный ремонт многоквартирных домов, управление которыми осуществляют товарищества собственников жилья, расположенных на территории Новгородской области, в 2011-2013 годах»</t>
  </si>
  <si>
    <t xml:space="preserve">Наименование </t>
  </si>
  <si>
    <t>Субсидия бюджету городского округа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</si>
  <si>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пополнение фондов школьных библиотек, повышение квалификации и (или) профессиональная переподготовка руководителей и учителей, модернизация муниципальных общеобразовательных учреждений путем организации в них  дистанционного обучения для обучающихся</t>
  </si>
  <si>
    <t>Субсидия бюджету городского округа на проведение мероприятий по формированию в области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t>
  </si>
  <si>
    <t>Субсидия бюджету городского округа на реализацию мероприятий региональной адресной программы «Капитальный ремонт многоквартирных домов, расположенных на территории Новгородской области, в 2012 году»</t>
  </si>
  <si>
    <t>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 осуществляющих деятельность в сфере культуры</t>
  </si>
  <si>
    <t>Субсидия бюджету городского округа на капитальный ремонт и ремонт автомобильных дорог общего пользования населенных пунктов</t>
  </si>
  <si>
    <t>Субсидия бюджету городского округа  на реализацию областной целевой программы "Энергосбережение в Новгородской области на 2010-2014 годы и на период до 2020 года"</t>
  </si>
  <si>
    <t xml:space="preserve">Субсидии бюджетам городских округов на проведение мероприятий по формированию в области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за счет средств федерального бюджета </t>
  </si>
  <si>
    <t>Субсидия бюджету городского округа на реализацию долгосрочной областной целевой программы "Комплексное развитие инфраструктуры водоснабжения и водоотведения в Новгородской области на 2011-2015 годы"</t>
  </si>
  <si>
    <t xml:space="preserve">Субсидия бюджету городского округа на реализацию долгосрочной областной целевой программы "Капитальный ремонт крыш многоквартирных домов, расположенных на территории Новгородской области, управление которыми осуществляют товарищества собственников жилья, жилищные, жилищно-строительные кооперативы и иные специализированные потребительские кооперативы и управляющие организации, в 2012-2015 годах" </t>
  </si>
  <si>
    <t>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для организации медицинского обслуживания обучающихся</t>
  </si>
  <si>
    <t>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t>
  </si>
  <si>
    <t>Субвенции бюджетам городских округов на осуществление полномочий Российской Федерации по обеспечению жильем граждан, уволенных с военной службы (службы), и приравненных к ним лиц в соответствии с федеральной целевой программой "Жилище" на 2011 - 2015 годы</t>
  </si>
  <si>
    <t>Субсидия бюджету городского округа на благоустройство территорий населенных пунктов</t>
  </si>
  <si>
    <t>Субсидия  бюджетам городских округов на поддержку реализации мероприятий Федеральной целевой программы развития образования на 2011-2015 годы в части модернизации регионально-муниципальных систем дошкольного образования</t>
  </si>
  <si>
    <t>Иные межбюджетные трансферты, предоставляемые бюджету городского округа на приобретение спортивного инвентаря и оборудования</t>
  </si>
  <si>
    <t>Сумма (тыс. рублей)</t>
  </si>
  <si>
    <t>Субсидии бюджетам городских округов для обеспечения мероприятий по капитальному ремонту многоквартирных домов, за счет средств, поступивших от государственной корпорации - Фонд содействия реформированию жилищно-коммунального хозяйства</t>
  </si>
  <si>
    <t>Субсидия бюджету городского округа на реализацию областного закона "О статусе административного центра Новгородской области"</t>
  </si>
  <si>
    <t>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 предоставляемых согласно гарантированному  перечню услуг по погребению</t>
  </si>
  <si>
    <t xml:space="preserve">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 нуждающихся в санаторно-курортном лечении</t>
  </si>
  <si>
    <t xml:space="preserve">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t>
  </si>
  <si>
    <t xml:space="preserve">   субвенция бюджету городского округа на осуществление отдельных государственных полномочий по оказанию социальной поддержки малоимущим семьям (малоимущим одиноко проживающим гражданам) на газификацию их домовладений</t>
  </si>
  <si>
    <t>Субвенции бюджетам городских округов на обеспечение мер социальной поддержки для лиц, награжденных знаком  "Почетный донор СССР", "Почетный донор России"</t>
  </si>
  <si>
    <t>Субсидия бюджету городского округа на реализацию долгосрочной областной целевой программы "Молодежь Новгородской области на 2011-2015 годы" в части организации фестивалей, конкурсов, слетов, форумов, встреч, акций в рамках реализации приоритетных направлений государственной молодежной политики</t>
  </si>
  <si>
    <t>Субсидия бюджету городского округа на реализацию долгосрочной областной целевой программы "Газификация Новгородской области на 2009-2013 годы и на период до 2016 года"</t>
  </si>
  <si>
    <t>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пополнение фондов школьных библиотек, повышение квалификации и (или) профессиональную переподготовку руководителей и учителей, модернизацию муниципальных общеобразовательных учреждений путем организации в них  дистанционного обучения для обучающихся</t>
  </si>
  <si>
    <t>Cубсидия бюджету городского округа на организацию семинаров, стажировки, профессиональной переподготовки, курсов повышения квалификации выборных должностных лиц, служащих и муниципальных служащих Новгородской области в рамках реализации долгосрочной областной целевой программы "Государственная поддержка развития местного самоуправления в Новгородской области на 2012-2014 годы"</t>
  </si>
  <si>
    <t xml:space="preserve">Субсидия бюджету городского округа на модернизацию региональных систем общего образования </t>
  </si>
  <si>
    <t>Субсидия бюджету городского округа на обеспечение удаленного доступа к цифровому контингенту общедоступных библиотек Новгородской области в рамках реализации долгосрочной областной целевой программы "Развитие информационного общества и формирование электронного правительства в Новгородской области на 2013-2015 годы"</t>
  </si>
  <si>
    <t xml:space="preserve">Cубсидия бюджету городского округа на реализацию областной целевой программы "Энергосбережение в Новгородской области на 2010-2014 годы и на период до 2020 года"   </t>
  </si>
  <si>
    <t>Субсидия бюджету городского округа на модернизацию региональных систем дошкольного образования</t>
  </si>
  <si>
    <t>Субсидии бюджетам городских округов на поддержку реализации мероприятий Федеральной целевой программы развития образования на 2011-2015 годы по направлению "Модернизация регионально-муниципальных систем дошкольного образования"</t>
  </si>
  <si>
    <t>Субсидии бюджетам  городских округов на реализацию областной целевой программы "Энергосбережение в Новгородской области на 2010-2014 годы и на период до 2020 года" за счет средств федерального бюджета</t>
  </si>
  <si>
    <t>Иные межбюджетные трансферты, предоставляемые бюджету городского округа на укрепление материально-технической базы общеобразовательных учреждений</t>
  </si>
  <si>
    <t>Иные межбюджетные трансферты, предоставляемые бюджету городского округа на укрепление материально-технической базы дошкольных образовательных учреждений</t>
  </si>
  <si>
    <t xml:space="preserve">Субсидия   бюджету    городского   округа    на реализацию мероприятий региональной адресной программы  "Переселение граждан, проживающих на территории Новгородской области, из аварийного жилищного фонда в 2013-2017 годах с учетом необходимости развития малоэтажного жилищного строительства" </t>
  </si>
  <si>
    <t xml:space="preserve">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</si>
  <si>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</si>
  <si>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 xml:space="preserve">   субвенция бюджету городского округа на оснащение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современным компьютерным и мультимедийным оборудованием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</si>
  <si>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</si>
  <si>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</si>
  <si>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 xml:space="preserve">  субвенция бюджету городского округа на осуществление отдельных государственных полномочий по обеспечению бесплатного  зубного протезирования граждан</t>
  </si>
  <si>
    <t xml:space="preserve"> субвенция бюджету городского округа на осуществление отдельных государственных полномочий по назначению и выплате пособий гражданам, имеющим детей</t>
  </si>
  <si>
    <t xml:space="preserve">   субвенция бюджету городского округа   на обеспечение отдельных государственных полномочий по предоставлению мер социальной поддержки ветеранов труда и граждан, приравненных к ним</t>
  </si>
  <si>
    <t xml:space="preserve">   субвенция бюджету городского округа на обеспечение отдельных государственных полномочий по предоставлению мер социальной поддержки  тружеников тыла</t>
  </si>
  <si>
    <t>Субсидия бюджету городского округа для обеспечения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</si>
  <si>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 осуществляющих деятельность в сфере культуры, в рамках государственной программы Новгородской области «Развитие культуры и туризма в Новгородской области 2014-2020 годы»</t>
  </si>
  <si>
    <t>Субсидия  бюджету городского округа на организацию питьевого режима в дошкольных и общеобразовательных организациях</t>
  </si>
  <si>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</si>
  <si>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 xml:space="preserve">Субсидия бюджету городского округа на  укрепление материально-технической базы муниципальных учреждений, подведомственных органам местного самоуправления городского округа, реализующих полномочия в сфере культуры, в рамках государственной программы Новгородской области «Развитие культуры и туризма в Новгородской области 2014-2020 годы» </t>
  </si>
  <si>
    <t>Субсидия бюджету городского округа на выполнение мероприятий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период до 2020 года»</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</si>
  <si>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</si>
  <si>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Cубсидия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t>
  </si>
  <si>
    <t xml:space="preserve">Дотация бюджету городского округа на частичную компенсацию дополнительных расходов на повышение заработной платы работникам бюджетной сферы </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</si>
  <si>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</si>
  <si>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 признанных пострадавшими от политических репрессий     </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</si>
  <si>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</si>
  <si>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 xml:space="preserve">Субвенция бюджету городского округа на оплату жилищно-коммунальных услуг отдельным категориям граждан </t>
  </si>
  <si>
    <t>Субсидия бюджету городского округа на осуществление дорожной деятельности в отношении автомобильных дорог общего пользования местного значения</t>
  </si>
  <si>
    <t>Субсидия бюджету городского округа на формирование муниципальных дорожных фондов</t>
  </si>
  <si>
    <t>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</si>
  <si>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 xml:space="preserve">Субсидии бюджетам городских округов  на модернизацию региональных систем дошкольного образования  за счет средств федерального бюджета  </t>
  </si>
  <si>
    <t xml:space="preserve">Cубсидия бюджету городского округа на модернизацию региональных систем дошкольного образования   за счет средств областного бюджета </t>
  </si>
  <si>
    <t>Субсидия бюджету городского округа на создание дополнительных мест для реализации основных образовательных программ дошкольного образования</t>
  </si>
  <si>
    <t>Субсидии бюджетам городских округов для обеспечения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</si>
  <si>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Иные межбюджетные трансферты бюджету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</si>
  <si>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 xml:space="preserve">Субвенции бюджетам городских округов на проведение Всероссийской сельскохозяйственной переписи </t>
  </si>
  <si>
    <t>Субсидия  бюджету городского округа на строительство зданий школ</t>
  </si>
  <si>
    <t>Субсидии бюджетам городских округов на достижение целевых показателей региональных программ в сфере дорожного хозяйства, предусматривающих приведение в нормативное состояние, а также развитие и увеличение пропускной способности сети автомобильных дорог общего пользования местного значения, за счет средств федерального бюджета</t>
  </si>
  <si>
    <t xml:space="preserve">Субсидия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 </t>
  </si>
  <si>
    <t xml:space="preserve">Субсидии бюджетам городских округов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федерального бюджета </t>
  </si>
  <si>
    <t xml:space="preserve">Субсидия бюджету городского округа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областного бюджета </t>
  </si>
  <si>
    <t>Субсидии бюджетам городских округов  на реализацию мероприятий по содействию созданию новых мест в общеобразовательных организациях</t>
  </si>
  <si>
    <t>Субсидия  бюджету городского округа на поддержку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за счет средств областного бюджета</t>
  </si>
  <si>
    <t>Субсидия  бюджету городского округа на поддержку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за счет средств федерального бюджета</t>
  </si>
  <si>
    <t>Иные межбюджетные трансферты бюджету городского округа на комплектование книжных фондов библиотек муниципальных учреждений, подведомственных органам местного самоуправления городского округа области, реализующим полномочия в сфере культуры</t>
  </si>
  <si>
    <t>Плановый период</t>
  </si>
  <si>
    <t>3</t>
  </si>
  <si>
    <t>4</t>
  </si>
  <si>
    <t xml:space="preserve">                                                                                            </t>
  </si>
  <si>
    <t xml:space="preserve">                                                                                        </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</si>
  <si>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</si>
  <si>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 подтверждающего статус многодетной семьи, по предоставлению мер социальной поддержки, предусмотренных областным законом "О статусе и мерах социальной поддержки многодетных семей, проживающих на территории Новгородской области, и о наделении органов местного самоуправления отдельными государственными полномочиями",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(автобус, троллейбус) в городском и пригородном сообщении для обучающихся в общеобразовательных организациях в пределах Новгородской области</t>
  </si>
  <si>
    <t xml:space="preserve">Субсидия бюджету городского округа на строительство зданий школ за счет средств областного бюджета </t>
  </si>
  <si>
    <t xml:space="preserve">Субсидия бюджету городского округа на строительство зданий школ за счет средств федерального бюджета </t>
  </si>
  <si>
    <t xml:space="preserve">Субсидия бюджету городского округа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РФ "Доступная среда" на 2011-2020 годы за счет средств областного бюджета </t>
  </si>
  <si>
    <t xml:space="preserve">Субсидия бюджету городского округа на реализацию мероприятий муниципальных программ, направленных на обустройство городских парков за счет средств областного бюджета </t>
  </si>
  <si>
    <t xml:space="preserve">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 за счет средств областного бюджета </t>
  </si>
  <si>
    <t>Субсидия бюджету городского округа на ремонт бассейнов муниципальных общеобразовательных организаций</t>
  </si>
  <si>
    <t>Иные межбюджетные трансферты бюджету городского округа на частичную компенсацию дополнительных расходов на повышение оплаты  труда работников бюджетной сферы</t>
  </si>
  <si>
    <t>Субсидия бюджету городского округа на обучение работников муниципальных учреждений, подведомственных органам местного самоуправления муниципальных районов, городского округа, реализующим полномочия в сфере культуры, по образовательным программам высшего образования и дополнительным профессиональным программам</t>
  </si>
  <si>
    <t>Субсидия бюджету городского округа на укрепление материально-технической базы муниципальных учреждений (за исключением муниципальных домов культуры), подведомственных органам местного самоуправления муниципальных районов, городского округа, реализующим полномочия в сфере культуры</t>
  </si>
  <si>
    <t xml:space="preserve">Субсидия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областного бюджета </t>
  </si>
  <si>
    <t>Субсидия бюджету городского округа на завершение мероприятий 2016 года по строительству зданий школ</t>
  </si>
  <si>
    <t>Иные межбюджетные трансферты бюджету городского округа на капитальный ремонт зданий муниципальных организаций, подведомственных органам управления образованием  городского округа области, за счет средств резервного фонда Президента Российской Федерации</t>
  </si>
  <si>
    <t>2020 год</t>
  </si>
  <si>
    <t>Cубвенции бюджетам городских округов на осуществление отдельных государственных полномочий в сфере государственной регистрации актов гражданского состояния</t>
  </si>
  <si>
    <t>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</si>
  <si>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</si>
  <si>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 удостоенных звания "Герой Социалистического Труда"</t>
  </si>
  <si>
    <t xml:space="preserve">к решению Думы Великого Новгорода </t>
  </si>
  <si>
    <t>УТВЕРЖДЕНЫ</t>
  </si>
  <si>
    <t xml:space="preserve">решением Думы Великого Новгорода </t>
  </si>
  <si>
    <t>Изложить приложение 4 в следующей редакции:</t>
  </si>
  <si>
    <t>Изменения, которые вносятся в приложение 4 к решению Думы Великого Новгорода от   26.12.2017 № 1350</t>
  </si>
  <si>
    <t xml:space="preserve">Субсидия бюджету городского округа на реализацию мероприятий муниципальных программ, направленных на обустройство городских парков </t>
  </si>
  <si>
    <t xml:space="preserve">Субвенции бюджетам городских округов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</si>
  <si>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Субсидия бюджету городского округа на реализацию мероприятий муниципальных программ в области водоснабжения и водоотведения в рамках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плановый период до 2020 года»</t>
  </si>
  <si>
    <t>Субсидия  бюджету городского округа на распространение инновационных моделей развития техносферы деятельности организаций дополнительного образования детей, напрвленных на развитие научно-технической и учебно-исследовательской деятельности технопарков</t>
  </si>
  <si>
    <t>Субсидия бюджету городского округа на реализацию мероприятий муниципальных программ в области водоснабжения и водоотведения в рамках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плановый период до 2020 года» (Развитие инфраструктуры Деревяницкого жилого района Великого Новгорода. Строительство магистральной сети хозяйственно-питьевого водопровода и сооружений на ней. 1 этап; 2 очередь-строительство насосной станции третьего подъема, в том числе резервуаров чистой воды)</t>
  </si>
  <si>
    <t>Иные межбюджетные трансферты  бюджету городского округа  на софинансирование грантов в форме субсидии из федерального бюджета юридическим лицам в целях обеспечения реализации мероприятия «Субсидия на реализацию пилотных проектов по обновлению содержания и технологий дополнительного образования по приоритетным направлениям» приоритетного проекта «Доступное дополнительное образование детей» направления (подпрограммы) «Развитие дополнительного образования детей и реализация мероприятий молодежной политики» государственной программы Российской Федерации «Развитие образования»</t>
  </si>
  <si>
    <t xml:space="preserve"> -223,94149; -827,0</t>
  </si>
  <si>
    <t xml:space="preserve">от 25.10.2018 № 25 </t>
  </si>
  <si>
    <t>2021 год</t>
  </si>
  <si>
    <t xml:space="preserve">Субсидия  бюджету городского округа на приобретение или изготовление бланков документов об образовании и (или) о квалификации </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</si>
  <si>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</si>
  <si>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</si>
  <si>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</si>
  <si>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 xml:space="preserve">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 малоимущим одиноко проживающим гражданам, социальной поддержки отдельным категориям граждан, в том числе лицам, оказавшимся в трудной жизненной ситуации на территории Новгородской области</t>
  </si>
  <si>
    <t xml:space="preserve">   субвенция бюджету городского округа по организации проведения мероприятий по предупреждению и ликвидации болезней животных, отлову и содержанию безнадзорных животных, защите населения от болезней, общих для человека и животных, в части отлова безнадзорных животных, транспортировки отловленных безнадзорных животных, учета, содержания, вакцинации, стерилизации, чипирования отловленных безнадзорных животных, утилизации (уничтожения) биологических отходов, в том числе в результате эвтаназии отловленных безнадзорных животных, возврата владельцам, передачи новым владельцам отловленных безнадзорных животных</t>
  </si>
  <si>
    <t>cубвенция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в многоквартирных домах  отдельным категориям граждан</t>
  </si>
  <si>
    <t>Иные межбюджетные трансферты бюджету городского округа на оказание финансовой поддержки участникам Программы "Учитель для России"</t>
  </si>
  <si>
    <t xml:space="preserve">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 </t>
  </si>
  <si>
    <t xml:space="preserve">Субсидии бюджетам городских округов на софинансирование социальных выплат молодым семьям на приобретение (строительство) жилья </t>
  </si>
  <si>
    <t>Субсидии бюджетам городских округов на софинансирование расходов на оказание адресной финансовой поддержки спортивным организациям, осуществляющим подготовку спортивного резерва для спортивных сборных команд Российской Федерации</t>
  </si>
  <si>
    <t>Субсидии бюджетам городских округов на внедрение целевой модели цифровой образовательной среды в общеобразовательных организациях</t>
  </si>
  <si>
    <t xml:space="preserve">Иные межбюджетные трансферты бюджетам городских округов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t>
  </si>
  <si>
    <t xml:space="preserve">Cубсидия бюджету городского округа на организацию  профессионального образования и дополнительного   профессионального образования выборных должностных лиц местного самоуправления, служащих и муниципальных служащих в органах местного самоуправления Новгородской области </t>
  </si>
  <si>
    <t xml:space="preserve">Субсидия бюджету городского округа на поддержку творческой деятельности муниципальных театров, подведомственных органам местного самоуправления городского округа области, реализующим полномочия в сфере культуры, в населенных пунктах с численностью населения до 300 тыс. человек </t>
  </si>
  <si>
    <t xml:space="preserve">Cубсидия бюджетам городских округов на поддержку отрасли культуры </t>
  </si>
  <si>
    <t>Иные межбюджетные трансферты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</si>
  <si>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</si>
  <si>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Субсидия бюджетам городских округов на переселение граждан из аварийного жилищного фонда в рамках реализации региональной адресной программы "Переселение граждан, проживающих на территории Новгородской области, из аварийного жилищного фонда в 2019-2025 годах"</t>
  </si>
  <si>
    <t xml:space="preserve">Субсидия бюджету городского округа на реализацию мероприятий муниципальных программ в области водоснабжения и водоотведения в рамках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период до 2021 года" </t>
  </si>
  <si>
    <t xml:space="preserve">Иные межбюджетные трансферты бюджету городского округа на погашение просроченной кредиторской задолженности получателей бюджетных средств и муниципальных бюджетных и автономных учреждений </t>
  </si>
  <si>
    <t xml:space="preserve">Иные межбюджетные трансферты бюджету городского округа на проведение ремонтных работ зданий  муниципальных образовательных организаций </t>
  </si>
  <si>
    <t>Иные межбюджетные трансферты бюджету городского округа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</si>
  <si>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организацию проведения комплексных кадастровых работ в рамках государственной программы Новгородской области "Развитие системы управления имуществом в Новгородской области на 2019-2023 годы"</t>
  </si>
  <si>
    <t>Субсидии бюджетам городских округов на модернизацию инфраструктуры общего образования</t>
  </si>
  <si>
    <t>Субсидия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t>
  </si>
  <si>
    <t>без изменений</t>
  </si>
  <si>
    <t>Приложение 4</t>
  </si>
  <si>
    <t xml:space="preserve">             Объем межбюджетных трансфертов, получаемых из других бюджетов бюджетной системы Российской Федерации в 2020 году и в плановом периоде 2021 и 2022 годов</t>
  </si>
  <si>
    <t>2022 год</t>
  </si>
  <si>
    <t>Субсидия бюджету городского округа на реализацию мероприятий муниципальных программ, направленных на строительство набережных (Строительство Софийской набережной реки Волхов (участок от моста Александра Невского до гостиницы "Интурист"), Великий Новгорода II этап строительства. Софийская набережная.)</t>
  </si>
  <si>
    <t>Субсидия бюджету городского округа на реализацию мероприятий муниципальных программ в области водоснабжения и водоотведения  (Реконструкция части Левобережных водоочистных сооружений в зданиях блока отстойников, реагентного хозяйства и резервуара-усреднителя шламосодержащих вод с установкой технологической линии обезвоживания осадка, Великий Новгород, Юрьевское шоссе, д.1а)</t>
  </si>
  <si>
    <t xml:space="preserve">Субсидия бюджету городского округа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РФ "Доступная среда" </t>
  </si>
  <si>
    <t xml:space="preserve">   субвенция бюджету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</si>
  <si>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Субвенция бюджету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</si>
  <si>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  от                         №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</si>
</sst>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0000"/>
  </numFmts>
  <fonts count="62">
    <font>
      <sz val="10"/>
      <name val="Arial Cyr"/>
      <family val="0"/>
    </font>
    <font>
      <sz val="13"/>
      <name val="Times New Roman"/>
      <family val="1"/>
    </font>
    <font>
      <b/>
      <sz val="13"/>
      <name val="Times New Roman"/>
      <family val="1"/>
    </font>
    <font>
      <sz val="8"/>
      <name val="Arial Cyr"/>
      <family val="0"/>
    </font>
    <font>
      <u val="single"/>
      <sz val="10"/>
      <color indexed="12"/>
      <name val="Arial Cyr"/>
      <family val="0"/>
    </font>
    <font>
      <u val="single"/>
      <sz val="10"/>
      <color indexed="36"/>
      <name val="Arial Cyr"/>
      <family val="0"/>
    </font>
    <font>
      <b/>
      <sz val="13"/>
      <color indexed="10"/>
      <name val="Times New Roman"/>
      <family val="1"/>
    </font>
    <font>
      <sz val="13"/>
      <color indexed="10"/>
      <name val="Times New Roman"/>
      <family val="1"/>
    </font>
    <font>
      <sz val="10"/>
      <color indexed="10"/>
      <name val="Arial Cyr"/>
      <family val="0"/>
    </font>
    <font>
      <sz val="8"/>
      <name val="Tahoma"/>
      <family val="2"/>
    </font>
    <font>
      <b/>
      <sz val="8"/>
      <name val="Tahoma"/>
      <family val="2"/>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2"/>
      <name val="Arial Cyr"/>
      <family val="0"/>
    </font>
    <font>
      <sz val="10"/>
      <color indexed="56"/>
      <name val="Arial Cyr"/>
      <family val="0"/>
    </font>
    <font>
      <sz val="13"/>
      <color indexed="8"/>
      <name val="Times New Roman"/>
      <family val="1"/>
    </font>
    <font>
      <sz val="10"/>
      <color indexed="8"/>
      <name val="Arial Cyr"/>
      <family val="0"/>
    </font>
    <font>
      <b/>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rgb="FFFF0000"/>
      <name val="Times New Roman"/>
      <family val="1"/>
    </font>
    <font>
      <sz val="10"/>
      <color theme="4"/>
      <name val="Arial Cyr"/>
      <family val="0"/>
    </font>
    <font>
      <sz val="10"/>
      <color rgb="FFFF0000"/>
      <name val="Arial Cyr"/>
      <family val="0"/>
    </font>
    <font>
      <sz val="10"/>
      <color theme="3"/>
      <name val="Arial Cyr"/>
      <family val="0"/>
    </font>
    <font>
      <sz val="13"/>
      <color theme="1"/>
      <name val="Times New Roman"/>
      <family val="1"/>
    </font>
    <font>
      <sz val="10"/>
      <color theme="1"/>
      <name val="Arial Cyr"/>
      <family val="0"/>
    </font>
    <font>
      <sz val="13"/>
      <color rgb="FFFF0000"/>
      <name val="Times New Roman"/>
      <family val="1"/>
    </font>
    <font>
      <sz val="10"/>
      <color theme="4" tint="-0.24997000396251678"/>
      <name val="Arial Cyr"/>
      <family val="0"/>
    </font>
    <font>
      <b/>
      <sz val="10"/>
      <color rgb="FFFF0000"/>
      <name val="Arial Cyr"/>
      <family val="0"/>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5"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27">
    <xf numFmtId="0" fontId="0" fillId="0" borderId="0" xfId="0" applyAlignment="1">
      <alignment/>
    </xf>
    <xf numFmtId="3" fontId="1" fillId="33" borderId="0" xfId="0" applyNumberFormat="1" applyFont="1" applyFill="1" applyBorder="1" applyAlignment="1">
      <alignment/>
    </xf>
    <xf numFmtId="172" fontId="1" fillId="33" borderId="0" xfId="0" applyNumberFormat="1" applyFont="1" applyFill="1" applyBorder="1" applyAlignment="1">
      <alignment horizontal="center" vertical="justify"/>
    </xf>
    <xf numFmtId="0" fontId="0" fillId="33" borderId="0" xfId="0" applyFont="1" applyFill="1" applyBorder="1" applyAlignment="1">
      <alignment/>
    </xf>
    <xf numFmtId="0" fontId="0" fillId="33" borderId="0" xfId="0" applyFill="1" applyAlignment="1">
      <alignment horizontal="center"/>
    </xf>
    <xf numFmtId="0" fontId="0" fillId="33" borderId="0" xfId="0" applyFont="1" applyFill="1" applyBorder="1" applyAlignment="1">
      <alignment horizontal="center" vertical="center" wrapText="1"/>
    </xf>
    <xf numFmtId="0" fontId="0" fillId="33" borderId="0" xfId="0" applyFont="1" applyFill="1" applyBorder="1" applyAlignment="1">
      <alignment/>
    </xf>
    <xf numFmtId="3" fontId="1" fillId="33" borderId="0" xfId="0" applyNumberFormat="1" applyFont="1" applyFill="1" applyBorder="1" applyAlignment="1">
      <alignment/>
    </xf>
    <xf numFmtId="172" fontId="1" fillId="33" borderId="10" xfId="0" applyNumberFormat="1" applyFont="1" applyFill="1" applyBorder="1" applyAlignment="1">
      <alignment horizontal="center" vertical="center" wrapText="1"/>
    </xf>
    <xf numFmtId="0" fontId="1" fillId="33" borderId="11" xfId="0" applyFont="1" applyFill="1" applyBorder="1" applyAlignment="1">
      <alignment horizontal="center" vertical="justify" wrapText="1"/>
    </xf>
    <xf numFmtId="3" fontId="1" fillId="33" borderId="11" xfId="0" applyNumberFormat="1" applyFont="1" applyFill="1" applyBorder="1" applyAlignment="1">
      <alignment horizontal="center" wrapText="1"/>
    </xf>
    <xf numFmtId="49" fontId="1" fillId="33" borderId="12" xfId="0" applyNumberFormat="1" applyFont="1" applyFill="1" applyBorder="1" applyAlignment="1">
      <alignment horizontal="center" vertical="justify" wrapText="1"/>
    </xf>
    <xf numFmtId="0" fontId="2" fillId="33" borderId="0" xfId="0" applyFont="1" applyFill="1" applyBorder="1" applyAlignment="1">
      <alignment horizontal="left" vertical="justify" wrapText="1"/>
    </xf>
    <xf numFmtId="3" fontId="2" fillId="33" borderId="0" xfId="0" applyNumberFormat="1" applyFont="1" applyFill="1" applyBorder="1" applyAlignment="1">
      <alignment horizontal="justify" vertical="distributed" wrapText="1"/>
    </xf>
    <xf numFmtId="178" fontId="2" fillId="33" borderId="0" xfId="0" applyNumberFormat="1" applyFont="1" applyFill="1" applyBorder="1" applyAlignment="1">
      <alignment horizontal="center" vertical="distributed" wrapText="1"/>
    </xf>
    <xf numFmtId="178" fontId="2" fillId="33" borderId="0" xfId="0" applyNumberFormat="1" applyFont="1" applyFill="1" applyBorder="1" applyAlignment="1">
      <alignment horizontal="center"/>
    </xf>
    <xf numFmtId="0" fontId="8" fillId="33" borderId="0" xfId="0" applyFont="1" applyFill="1" applyBorder="1" applyAlignment="1">
      <alignment/>
    </xf>
    <xf numFmtId="3" fontId="1" fillId="33" borderId="0" xfId="0" applyNumberFormat="1" applyFont="1" applyFill="1" applyBorder="1" applyAlignment="1">
      <alignment horizontal="justify" vertical="distributed" wrapText="1"/>
    </xf>
    <xf numFmtId="178" fontId="1" fillId="33" borderId="0" xfId="0" applyNumberFormat="1" applyFont="1" applyFill="1" applyBorder="1" applyAlignment="1">
      <alignment horizontal="center"/>
    </xf>
    <xf numFmtId="0" fontId="52" fillId="33" borderId="0" xfId="0" applyFont="1" applyFill="1" applyBorder="1" applyAlignment="1">
      <alignment horizontal="left" vertical="justify" wrapText="1"/>
    </xf>
    <xf numFmtId="0" fontId="53" fillId="33" borderId="0" xfId="0" applyFont="1" applyFill="1" applyBorder="1" applyAlignment="1">
      <alignment/>
    </xf>
    <xf numFmtId="0" fontId="54" fillId="33" borderId="0" xfId="0" applyFont="1" applyFill="1" applyBorder="1" applyAlignment="1">
      <alignment/>
    </xf>
    <xf numFmtId="0" fontId="54" fillId="33" borderId="0" xfId="0" applyFont="1" applyFill="1" applyBorder="1" applyAlignment="1">
      <alignment/>
    </xf>
    <xf numFmtId="0" fontId="55" fillId="33" borderId="0" xfId="0" applyFont="1" applyFill="1" applyBorder="1" applyAlignment="1">
      <alignment/>
    </xf>
    <xf numFmtId="0" fontId="1" fillId="33" borderId="0" xfId="0" applyFont="1" applyFill="1" applyBorder="1" applyAlignment="1">
      <alignment horizontal="left" vertical="justify" wrapText="1"/>
    </xf>
    <xf numFmtId="0" fontId="0" fillId="33" borderId="0" xfId="0" applyFont="1" applyFill="1" applyBorder="1" applyAlignment="1">
      <alignment/>
    </xf>
    <xf numFmtId="0" fontId="56" fillId="33" borderId="0" xfId="0" applyFont="1" applyFill="1" applyBorder="1" applyAlignment="1">
      <alignment horizontal="left" vertical="justify" wrapText="1"/>
    </xf>
    <xf numFmtId="3" fontId="56" fillId="33" borderId="0" xfId="0" applyNumberFormat="1" applyFont="1" applyFill="1" applyBorder="1" applyAlignment="1">
      <alignment horizontal="justify" vertical="distributed" wrapText="1"/>
    </xf>
    <xf numFmtId="178" fontId="56" fillId="33" borderId="0" xfId="0" applyNumberFormat="1" applyFont="1" applyFill="1" applyBorder="1" applyAlignment="1">
      <alignment horizontal="center"/>
    </xf>
    <xf numFmtId="0" fontId="57" fillId="33" borderId="0" xfId="0" applyFont="1" applyFill="1" applyBorder="1" applyAlignment="1">
      <alignment/>
    </xf>
    <xf numFmtId="3" fontId="58" fillId="33" borderId="0" xfId="0" applyNumberFormat="1" applyFont="1" applyFill="1" applyBorder="1" applyAlignment="1">
      <alignment horizontal="justify" vertical="distributed" wrapText="1"/>
    </xf>
    <xf numFmtId="0" fontId="58" fillId="33" borderId="0" xfId="0" applyFont="1" applyFill="1" applyBorder="1" applyAlignment="1">
      <alignment horizontal="left" vertical="justify" wrapText="1"/>
    </xf>
    <xf numFmtId="178" fontId="58" fillId="33" borderId="0" xfId="0" applyNumberFormat="1" applyFont="1" applyFill="1" applyBorder="1" applyAlignment="1">
      <alignment horizontal="center"/>
    </xf>
    <xf numFmtId="0" fontId="58" fillId="33" borderId="0" xfId="0" applyFont="1" applyFill="1" applyBorder="1" applyAlignment="1">
      <alignment horizontal="left" vertical="top" wrapText="1"/>
    </xf>
    <xf numFmtId="0" fontId="54" fillId="33" borderId="0" xfId="0" applyFont="1" applyFill="1" applyBorder="1" applyAlignment="1">
      <alignment vertical="top"/>
    </xf>
    <xf numFmtId="0" fontId="56" fillId="33" borderId="0" xfId="0" applyFont="1" applyFill="1" applyBorder="1" applyAlignment="1">
      <alignment horizontal="left" vertical="top" wrapText="1"/>
    </xf>
    <xf numFmtId="0" fontId="57" fillId="33" borderId="0" xfId="0" applyFont="1" applyFill="1" applyBorder="1" applyAlignment="1">
      <alignment vertical="top"/>
    </xf>
    <xf numFmtId="0" fontId="55" fillId="33" borderId="0" xfId="0" applyFont="1" applyFill="1" applyBorder="1" applyAlignment="1">
      <alignment vertical="top"/>
    </xf>
    <xf numFmtId="0" fontId="55" fillId="33" borderId="0" xfId="0" applyFont="1" applyFill="1" applyBorder="1" applyAlignment="1">
      <alignment horizontal="center"/>
    </xf>
    <xf numFmtId="0" fontId="55" fillId="33" borderId="0" xfId="0" applyFont="1" applyFill="1" applyBorder="1" applyAlignment="1">
      <alignment/>
    </xf>
    <xf numFmtId="0" fontId="1" fillId="33" borderId="0" xfId="0" applyFont="1" applyFill="1" applyBorder="1" applyAlignment="1">
      <alignment horizontal="left" vertical="top" wrapText="1"/>
    </xf>
    <xf numFmtId="0" fontId="0" fillId="33" borderId="0" xfId="0" applyFont="1" applyFill="1" applyBorder="1" applyAlignment="1">
      <alignment vertical="top"/>
    </xf>
    <xf numFmtId="0" fontId="0" fillId="33" borderId="0" xfId="0" applyFont="1" applyFill="1" applyBorder="1" applyAlignment="1">
      <alignment/>
    </xf>
    <xf numFmtId="178" fontId="0" fillId="33" borderId="0" xfId="0" applyNumberFormat="1" applyFont="1" applyFill="1" applyBorder="1" applyAlignment="1">
      <alignment/>
    </xf>
    <xf numFmtId="0" fontId="59" fillId="33" borderId="0" xfId="0" applyFont="1" applyFill="1" applyBorder="1" applyAlignment="1">
      <alignment/>
    </xf>
    <xf numFmtId="0" fontId="7" fillId="33" borderId="0" xfId="0" applyFont="1" applyFill="1" applyBorder="1" applyAlignment="1">
      <alignment horizontal="left" vertical="justify" wrapText="1"/>
    </xf>
    <xf numFmtId="0" fontId="8" fillId="33" borderId="0" xfId="0" applyFont="1" applyFill="1" applyBorder="1" applyAlignment="1">
      <alignment/>
    </xf>
    <xf numFmtId="178" fontId="7" fillId="33" borderId="0" xfId="0" applyNumberFormat="1" applyFont="1" applyFill="1" applyBorder="1" applyAlignment="1">
      <alignment horizontal="center"/>
    </xf>
    <xf numFmtId="0" fontId="7" fillId="33" borderId="0" xfId="0" applyFont="1" applyFill="1" applyBorder="1" applyAlignment="1">
      <alignment horizontal="left" vertical="justify" wrapText="1"/>
    </xf>
    <xf numFmtId="0" fontId="7" fillId="33" borderId="0" xfId="0" applyFont="1" applyFill="1" applyAlignment="1">
      <alignment horizontal="left" vertical="center" wrapText="1"/>
    </xf>
    <xf numFmtId="0" fontId="2" fillId="33" borderId="0" xfId="0" applyFont="1" applyFill="1" applyBorder="1" applyAlignment="1">
      <alignment horizontal="left" wrapText="1"/>
    </xf>
    <xf numFmtId="0" fontId="60" fillId="33" borderId="0" xfId="0" applyFont="1" applyFill="1" applyBorder="1" applyAlignment="1">
      <alignment/>
    </xf>
    <xf numFmtId="0" fontId="1" fillId="33" borderId="0" xfId="0" applyNumberFormat="1" applyFont="1" applyFill="1" applyBorder="1" applyAlignment="1">
      <alignment horizontal="left" wrapText="1"/>
    </xf>
    <xf numFmtId="0" fontId="1" fillId="33" borderId="0" xfId="0" applyFont="1" applyFill="1" applyBorder="1" applyAlignment="1">
      <alignment horizontal="center" vertical="justify"/>
    </xf>
    <xf numFmtId="172" fontId="1" fillId="33" borderId="13" xfId="0" applyNumberFormat="1" applyFont="1" applyFill="1" applyBorder="1" applyAlignment="1">
      <alignment horizontal="center"/>
    </xf>
    <xf numFmtId="0" fontId="0" fillId="33" borderId="13" xfId="0" applyFont="1" applyFill="1" applyBorder="1" applyAlignment="1">
      <alignment/>
    </xf>
    <xf numFmtId="172" fontId="1" fillId="33" borderId="0" xfId="0" applyNumberFormat="1" applyFont="1" applyFill="1" applyBorder="1" applyAlignment="1">
      <alignment horizontal="center"/>
    </xf>
    <xf numFmtId="0" fontId="57" fillId="33" borderId="0" xfId="0" applyFont="1" applyFill="1" applyBorder="1" applyAlignment="1">
      <alignment/>
    </xf>
    <xf numFmtId="0" fontId="53" fillId="33" borderId="0" xfId="0" applyFont="1" applyFill="1" applyBorder="1" applyAlignment="1">
      <alignment/>
    </xf>
    <xf numFmtId="0" fontId="1" fillId="33" borderId="0" xfId="0" applyFont="1" applyFill="1" applyBorder="1" applyAlignment="1">
      <alignment horizontal="justify" vertical="justify" wrapText="1"/>
    </xf>
    <xf numFmtId="0" fontId="56" fillId="33" borderId="0" xfId="0" applyNumberFormat="1" applyFont="1" applyFill="1" applyBorder="1" applyAlignment="1">
      <alignment horizontal="left" wrapText="1"/>
    </xf>
    <xf numFmtId="3" fontId="1" fillId="33" borderId="0" xfId="0" applyNumberFormat="1" applyFont="1" applyFill="1" applyBorder="1" applyAlignment="1">
      <alignment horizontal="center" vertical="top"/>
    </xf>
    <xf numFmtId="0" fontId="0" fillId="33" borderId="0" xfId="0" applyFill="1" applyAlignment="1">
      <alignment/>
    </xf>
    <xf numFmtId="172" fontId="1" fillId="33" borderId="12" xfId="0" applyNumberFormat="1" applyFont="1" applyFill="1" applyBorder="1" applyAlignment="1">
      <alignment horizontal="center" vertical="center" wrapText="1"/>
    </xf>
    <xf numFmtId="0" fontId="2" fillId="33" borderId="0" xfId="0" applyFont="1" applyFill="1" applyAlignment="1">
      <alignment wrapText="1"/>
    </xf>
    <xf numFmtId="3" fontId="2" fillId="34" borderId="0" xfId="0" applyNumberFormat="1" applyFont="1" applyFill="1" applyBorder="1" applyAlignment="1">
      <alignment horizontal="justify" vertical="distributed" wrapText="1"/>
    </xf>
    <xf numFmtId="0" fontId="0" fillId="34" borderId="0" xfId="0" applyFont="1" applyFill="1" applyBorder="1" applyAlignment="1">
      <alignment/>
    </xf>
    <xf numFmtId="178" fontId="2" fillId="34" borderId="0" xfId="0" applyNumberFormat="1" applyFont="1" applyFill="1" applyBorder="1" applyAlignment="1">
      <alignment horizontal="center"/>
    </xf>
    <xf numFmtId="0" fontId="6" fillId="34" borderId="0" xfId="0" applyFont="1" applyFill="1" applyBorder="1" applyAlignment="1">
      <alignment horizontal="left" vertical="justify" wrapText="1"/>
    </xf>
    <xf numFmtId="0" fontId="8" fillId="34" borderId="0" xfId="0" applyFont="1" applyFill="1" applyBorder="1" applyAlignment="1">
      <alignment/>
    </xf>
    <xf numFmtId="3" fontId="1" fillId="34" borderId="0" xfId="0" applyNumberFormat="1" applyFont="1" applyFill="1" applyBorder="1" applyAlignment="1">
      <alignment horizontal="justify" vertical="distributed" wrapText="1"/>
    </xf>
    <xf numFmtId="178" fontId="1" fillId="34" borderId="0" xfId="0" applyNumberFormat="1" applyFont="1" applyFill="1" applyBorder="1" applyAlignment="1">
      <alignment horizontal="center"/>
    </xf>
    <xf numFmtId="0" fontId="52" fillId="34" borderId="0" xfId="0" applyFont="1" applyFill="1" applyBorder="1" applyAlignment="1">
      <alignment horizontal="left" vertical="justify" wrapText="1"/>
    </xf>
    <xf numFmtId="0" fontId="53" fillId="34" borderId="0" xfId="0" applyFont="1" applyFill="1" applyBorder="1" applyAlignment="1">
      <alignment/>
    </xf>
    <xf numFmtId="0" fontId="54" fillId="34" borderId="0" xfId="0" applyFont="1" applyFill="1" applyBorder="1" applyAlignment="1">
      <alignment/>
    </xf>
    <xf numFmtId="0" fontId="54" fillId="34" borderId="0" xfId="0" applyFont="1" applyFill="1" applyBorder="1" applyAlignment="1">
      <alignment/>
    </xf>
    <xf numFmtId="0" fontId="55" fillId="34" borderId="0" xfId="0" applyFont="1" applyFill="1" applyBorder="1" applyAlignment="1">
      <alignment/>
    </xf>
    <xf numFmtId="0" fontId="1" fillId="34" borderId="0" xfId="0" applyFont="1" applyFill="1" applyBorder="1" applyAlignment="1">
      <alignment horizontal="left" vertical="justify" wrapText="1"/>
    </xf>
    <xf numFmtId="0" fontId="0" fillId="34" borderId="0" xfId="0" applyFont="1" applyFill="1" applyBorder="1" applyAlignment="1">
      <alignment/>
    </xf>
    <xf numFmtId="0" fontId="56" fillId="34" borderId="0" xfId="0" applyFont="1" applyFill="1" applyBorder="1" applyAlignment="1">
      <alignment horizontal="left" vertical="justify" wrapText="1"/>
    </xf>
    <xf numFmtId="3" fontId="56" fillId="34" borderId="0" xfId="0" applyNumberFormat="1" applyFont="1" applyFill="1" applyBorder="1" applyAlignment="1">
      <alignment horizontal="justify" vertical="distributed" wrapText="1"/>
    </xf>
    <xf numFmtId="178" fontId="56" fillId="34" borderId="0" xfId="0" applyNumberFormat="1" applyFont="1" applyFill="1" applyBorder="1" applyAlignment="1">
      <alignment horizontal="center"/>
    </xf>
    <xf numFmtId="0" fontId="57" fillId="34" borderId="0" xfId="0" applyFont="1" applyFill="1" applyBorder="1" applyAlignment="1">
      <alignment/>
    </xf>
    <xf numFmtId="0" fontId="58" fillId="34" borderId="0" xfId="0" applyFont="1" applyFill="1" applyBorder="1" applyAlignment="1">
      <alignment horizontal="left" vertical="justify" wrapText="1"/>
    </xf>
    <xf numFmtId="3" fontId="58" fillId="34" borderId="0" xfId="0" applyNumberFormat="1" applyFont="1" applyFill="1" applyBorder="1" applyAlignment="1">
      <alignment horizontal="justify" vertical="distributed" wrapText="1"/>
    </xf>
    <xf numFmtId="178" fontId="58" fillId="34" borderId="0" xfId="0" applyNumberFormat="1" applyFont="1" applyFill="1" applyBorder="1" applyAlignment="1">
      <alignment horizontal="center"/>
    </xf>
    <xf numFmtId="0" fontId="58" fillId="34" borderId="0" xfId="0" applyFont="1" applyFill="1" applyBorder="1" applyAlignment="1">
      <alignment horizontal="left" vertical="top" wrapText="1"/>
    </xf>
    <xf numFmtId="0" fontId="54" fillId="34" borderId="0" xfId="0" applyFont="1" applyFill="1" applyBorder="1" applyAlignment="1">
      <alignment vertical="top"/>
    </xf>
    <xf numFmtId="0" fontId="58" fillId="34" borderId="0" xfId="0" applyFont="1" applyFill="1" applyBorder="1" applyAlignment="1">
      <alignment horizontal="justify" wrapText="1"/>
    </xf>
    <xf numFmtId="3" fontId="58" fillId="34" borderId="0" xfId="0" applyNumberFormat="1" applyFont="1" applyFill="1" applyBorder="1" applyAlignment="1">
      <alignment horizontal="justify" wrapText="1"/>
    </xf>
    <xf numFmtId="0" fontId="54" fillId="34" borderId="0" xfId="0" applyFont="1" applyFill="1" applyBorder="1" applyAlignment="1">
      <alignment horizontal="justify"/>
    </xf>
    <xf numFmtId="0" fontId="56" fillId="34" borderId="0" xfId="0" applyFont="1" applyFill="1" applyBorder="1" applyAlignment="1">
      <alignment horizontal="left" vertical="top" wrapText="1"/>
    </xf>
    <xf numFmtId="0" fontId="57" fillId="34" borderId="0" xfId="0" applyFont="1" applyFill="1" applyBorder="1" applyAlignment="1">
      <alignment vertical="top"/>
    </xf>
    <xf numFmtId="0" fontId="55" fillId="34" borderId="0" xfId="0" applyFont="1" applyFill="1" applyBorder="1" applyAlignment="1">
      <alignment/>
    </xf>
    <xf numFmtId="0" fontId="55" fillId="34" borderId="0" xfId="0" applyFont="1" applyFill="1" applyBorder="1" applyAlignment="1">
      <alignment horizontal="center"/>
    </xf>
    <xf numFmtId="0" fontId="55" fillId="34" borderId="0" xfId="0" applyFont="1" applyFill="1" applyBorder="1" applyAlignment="1">
      <alignment vertical="top"/>
    </xf>
    <xf numFmtId="0" fontId="53" fillId="34" borderId="0" xfId="0" applyFont="1" applyFill="1" applyBorder="1" applyAlignment="1">
      <alignment/>
    </xf>
    <xf numFmtId="0" fontId="1" fillId="34" borderId="0" xfId="0" applyFont="1" applyFill="1" applyBorder="1" applyAlignment="1">
      <alignment horizontal="left" vertical="top" wrapText="1"/>
    </xf>
    <xf numFmtId="0" fontId="0" fillId="34" borderId="0" xfId="0" applyFont="1" applyFill="1" applyBorder="1" applyAlignment="1">
      <alignment vertical="top"/>
    </xf>
    <xf numFmtId="0" fontId="0" fillId="34" borderId="0" xfId="0" applyFont="1" applyFill="1" applyBorder="1" applyAlignment="1">
      <alignment/>
    </xf>
    <xf numFmtId="0" fontId="53" fillId="34" borderId="0" xfId="0" applyFont="1" applyFill="1" applyBorder="1" applyAlignment="1">
      <alignment vertical="top"/>
    </xf>
    <xf numFmtId="0" fontId="0" fillId="34" borderId="0" xfId="0" applyFont="1" applyFill="1" applyBorder="1" applyAlignment="1">
      <alignment horizontal="center"/>
    </xf>
    <xf numFmtId="0" fontId="7" fillId="34" borderId="0" xfId="0" applyFont="1" applyFill="1" applyBorder="1" applyAlignment="1">
      <alignment horizontal="left" vertical="justify" wrapText="1"/>
    </xf>
    <xf numFmtId="3" fontId="7" fillId="34" borderId="0" xfId="0" applyNumberFormat="1" applyFont="1" applyFill="1" applyBorder="1" applyAlignment="1">
      <alignment horizontal="justify" vertical="distributed" wrapText="1"/>
    </xf>
    <xf numFmtId="178" fontId="7" fillId="34" borderId="0" xfId="0" applyNumberFormat="1" applyFont="1" applyFill="1" applyBorder="1" applyAlignment="1">
      <alignment horizontal="center"/>
    </xf>
    <xf numFmtId="0" fontId="8" fillId="34" borderId="0" xfId="0" applyFont="1" applyFill="1" applyBorder="1" applyAlignment="1">
      <alignment/>
    </xf>
    <xf numFmtId="0" fontId="1" fillId="34" borderId="0" xfId="0" applyNumberFormat="1" applyFont="1" applyFill="1" applyBorder="1" applyAlignment="1">
      <alignment horizontal="left" wrapText="1"/>
    </xf>
    <xf numFmtId="181" fontId="55" fillId="34" borderId="0" xfId="0" applyNumberFormat="1" applyFont="1" applyFill="1" applyBorder="1" applyAlignment="1">
      <alignment/>
    </xf>
    <xf numFmtId="0" fontId="58" fillId="34" borderId="0" xfId="0" applyNumberFormat="1" applyFont="1" applyFill="1" applyBorder="1" applyAlignment="1">
      <alignment horizontal="left" wrapText="1"/>
    </xf>
    <xf numFmtId="0" fontId="56" fillId="34" borderId="0" xfId="0" applyNumberFormat="1" applyFont="1" applyFill="1" applyBorder="1" applyAlignment="1">
      <alignment horizontal="left" wrapText="1"/>
    </xf>
    <xf numFmtId="3" fontId="1" fillId="33" borderId="0" xfId="0" applyNumberFormat="1" applyFont="1" applyFill="1" applyBorder="1" applyAlignment="1">
      <alignment horizontal="center" wrapText="1"/>
    </xf>
    <xf numFmtId="0" fontId="0" fillId="33" borderId="0" xfId="0" applyFill="1" applyAlignment="1">
      <alignment horizontal="center" wrapText="1"/>
    </xf>
    <xf numFmtId="0" fontId="2" fillId="33" borderId="0" xfId="0" applyFont="1" applyFill="1" applyAlignment="1">
      <alignment wrapText="1"/>
    </xf>
    <xf numFmtId="0" fontId="0" fillId="33" borderId="0" xfId="0" applyFill="1" applyAlignment="1">
      <alignment wrapText="1"/>
    </xf>
    <xf numFmtId="0" fontId="1" fillId="33" borderId="0" xfId="0" applyFont="1" applyFill="1" applyAlignment="1">
      <alignment wrapText="1"/>
    </xf>
    <xf numFmtId="3" fontId="1" fillId="33" borderId="0" xfId="0" applyNumberFormat="1" applyFont="1" applyFill="1" applyBorder="1" applyAlignment="1">
      <alignment horizontal="center" vertical="top"/>
    </xf>
    <xf numFmtId="0" fontId="0" fillId="33" borderId="0" xfId="0" applyFill="1" applyAlignment="1">
      <alignment/>
    </xf>
    <xf numFmtId="172" fontId="1" fillId="33" borderId="12" xfId="0" applyNumberFormat="1" applyFont="1" applyFill="1" applyBorder="1" applyAlignment="1">
      <alignment horizontal="center" vertical="center" wrapText="1"/>
    </xf>
    <xf numFmtId="172" fontId="1" fillId="33" borderId="11" xfId="0" applyNumberFormat="1" applyFont="1" applyFill="1" applyBorder="1" applyAlignment="1">
      <alignment horizontal="center" vertical="center" wrapText="1"/>
    </xf>
    <xf numFmtId="172" fontId="1" fillId="33" borderId="13" xfId="0" applyNumberFormat="1" applyFont="1" applyFill="1" applyBorder="1" applyAlignment="1">
      <alignment horizontal="right" vertical="justify"/>
    </xf>
    <xf numFmtId="0" fontId="1" fillId="33" borderId="14" xfId="0" applyFont="1" applyFill="1" applyBorder="1" applyAlignment="1">
      <alignment horizontal="center" vertical="justify" wrapText="1"/>
    </xf>
    <xf numFmtId="0" fontId="1" fillId="33" borderId="13" xfId="0" applyFont="1" applyFill="1" applyBorder="1" applyAlignment="1">
      <alignment horizontal="center" vertical="justify" wrapText="1"/>
    </xf>
    <xf numFmtId="3" fontId="1" fillId="33" borderId="14" xfId="0" applyNumberFormat="1" applyFont="1" applyFill="1" applyBorder="1" applyAlignment="1">
      <alignment horizontal="center" vertical="center" wrapText="1"/>
    </xf>
    <xf numFmtId="3" fontId="1" fillId="33" borderId="13" xfId="0" applyNumberFormat="1" applyFont="1" applyFill="1" applyBorder="1" applyAlignment="1">
      <alignment horizontal="center" vertical="center" wrapText="1"/>
    </xf>
    <xf numFmtId="172" fontId="1" fillId="33" borderId="15" xfId="0" applyNumberFormat="1" applyFont="1" applyFill="1" applyBorder="1" applyAlignment="1">
      <alignment horizontal="center" vertical="center" wrapText="1"/>
    </xf>
    <xf numFmtId="172" fontId="1" fillId="33" borderId="16"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B267"/>
  <sheetViews>
    <sheetView tabSelected="1" zoomScalePageLayoutView="0" workbookViewId="0" topLeftCell="B12">
      <selection activeCell="C14" sqref="C14:E14"/>
    </sheetView>
  </sheetViews>
  <sheetFormatPr defaultColWidth="9.00390625" defaultRowHeight="12.75"/>
  <cols>
    <col min="1" max="1" width="27.625" style="53" hidden="1" customWidth="1"/>
    <col min="2" max="2" width="74.375" style="1" customWidth="1"/>
    <col min="3" max="3" width="17.875" style="2" customWidth="1"/>
    <col min="4" max="4" width="19.875" style="3" customWidth="1"/>
    <col min="5" max="5" width="19.25390625" style="3" customWidth="1"/>
    <col min="6" max="23" width="9.125" style="3" hidden="1" customWidth="1"/>
    <col min="24" max="26" width="0" style="3" hidden="1" customWidth="1"/>
    <col min="27" max="27" width="10.25390625" style="3" hidden="1" customWidth="1"/>
    <col min="28" max="86" width="0" style="3" hidden="1" customWidth="1"/>
    <col min="87" max="87" width="10.625" style="3" hidden="1" customWidth="1"/>
    <col min="88" max="91" width="0" style="3" hidden="1" customWidth="1"/>
    <col min="92" max="92" width="12.125" style="3" hidden="1" customWidth="1"/>
    <col min="93" max="97" width="0" style="3" hidden="1" customWidth="1"/>
    <col min="98" max="98" width="13.875" style="3" hidden="1" customWidth="1"/>
    <col min="99" max="102" width="0" style="3" hidden="1" customWidth="1"/>
    <col min="103" max="103" width="12.125" style="3" hidden="1" customWidth="1"/>
    <col min="104" max="104" width="12.00390625" style="3" hidden="1" customWidth="1"/>
    <col min="105" max="109" width="0" style="3" hidden="1" customWidth="1"/>
    <col min="110" max="110" width="22.875" style="3" hidden="1" customWidth="1"/>
    <col min="111" max="160" width="0" style="3" hidden="1" customWidth="1"/>
    <col min="161" max="161" width="10.75390625" style="3" hidden="1" customWidth="1"/>
    <col min="162" max="162" width="10.625" style="3" hidden="1" customWidth="1"/>
    <col min="163" max="181" width="0" style="3" hidden="1" customWidth="1"/>
    <col min="182" max="182" width="16.125" style="3" hidden="1" customWidth="1"/>
    <col min="183" max="201" width="0" style="3" hidden="1" customWidth="1"/>
    <col min="202" max="16384" width="9.125" style="3" customWidth="1"/>
  </cols>
  <sheetData>
    <row r="1" ht="16.5" hidden="1"/>
    <row r="2" spans="2:5" ht="16.5" hidden="1">
      <c r="B2" s="62"/>
      <c r="C2" s="110" t="s">
        <v>144</v>
      </c>
      <c r="D2" s="111"/>
      <c r="E2" s="111"/>
    </row>
    <row r="3" spans="2:5" ht="16.5" hidden="1">
      <c r="B3" s="62"/>
      <c r="C3" s="110" t="s">
        <v>145</v>
      </c>
      <c r="D3" s="111"/>
      <c r="E3" s="111"/>
    </row>
    <row r="4" spans="2:5" ht="16.5" hidden="1">
      <c r="B4" s="62"/>
      <c r="C4" s="110" t="s">
        <v>155</v>
      </c>
      <c r="D4" s="111"/>
      <c r="E4" s="111"/>
    </row>
    <row r="5" spans="2:5" ht="16.5" hidden="1">
      <c r="B5" s="62"/>
      <c r="C5" s="4"/>
      <c r="D5" s="4"/>
      <c r="E5" s="4"/>
    </row>
    <row r="6" spans="2:5" ht="16.5" hidden="1">
      <c r="B6" s="112" t="s">
        <v>147</v>
      </c>
      <c r="C6" s="113"/>
      <c r="D6" s="113"/>
      <c r="E6" s="113"/>
    </row>
    <row r="7" spans="2:5" ht="16.5" hidden="1">
      <c r="B7" s="64"/>
      <c r="C7" s="64"/>
      <c r="D7" s="64"/>
      <c r="E7" s="64"/>
    </row>
    <row r="8" spans="2:5" ht="2.25" customHeight="1" hidden="1">
      <c r="B8" s="64"/>
      <c r="C8" s="64"/>
      <c r="D8" s="64"/>
      <c r="E8" s="64"/>
    </row>
    <row r="9" spans="2:5" ht="15" customHeight="1" hidden="1">
      <c r="B9" s="114" t="s">
        <v>146</v>
      </c>
      <c r="C9" s="113"/>
      <c r="D9" s="113"/>
      <c r="E9" s="113"/>
    </row>
    <row r="10" ht="16.5" hidden="1"/>
    <row r="11" ht="6.75" customHeight="1" hidden="1"/>
    <row r="12" spans="1:5" s="6" customFormat="1" ht="16.5">
      <c r="A12" s="5"/>
      <c r="B12" s="61" t="s">
        <v>122</v>
      </c>
      <c r="C12" s="115" t="s">
        <v>184</v>
      </c>
      <c r="D12" s="116"/>
      <c r="E12" s="116"/>
    </row>
    <row r="13" spans="2:5" ht="16.5">
      <c r="B13" s="61" t="s">
        <v>123</v>
      </c>
      <c r="C13" s="115" t="s">
        <v>143</v>
      </c>
      <c r="D13" s="116"/>
      <c r="E13" s="116"/>
    </row>
    <row r="14" spans="2:5" ht="16.5">
      <c r="B14" s="61" t="s">
        <v>123</v>
      </c>
      <c r="C14" s="115" t="s">
        <v>192</v>
      </c>
      <c r="D14" s="116"/>
      <c r="E14" s="116"/>
    </row>
    <row r="15" ht="13.5" customHeight="1">
      <c r="B15" s="7"/>
    </row>
    <row r="16" spans="1:5" ht="34.5" customHeight="1">
      <c r="A16" s="126" t="s">
        <v>185</v>
      </c>
      <c r="B16" s="126"/>
      <c r="C16" s="126"/>
      <c r="D16" s="113"/>
      <c r="E16" s="113"/>
    </row>
    <row r="17" spans="4:5" ht="16.5" customHeight="1">
      <c r="D17" s="119" t="s">
        <v>58</v>
      </c>
      <c r="E17" s="119"/>
    </row>
    <row r="18" spans="1:5" ht="18" customHeight="1">
      <c r="A18" s="120" t="s">
        <v>5</v>
      </c>
      <c r="B18" s="122" t="s">
        <v>41</v>
      </c>
      <c r="C18" s="124" t="s">
        <v>138</v>
      </c>
      <c r="D18" s="117" t="s">
        <v>119</v>
      </c>
      <c r="E18" s="118"/>
    </row>
    <row r="19" spans="1:5" s="6" customFormat="1" ht="17.25" customHeight="1">
      <c r="A19" s="121"/>
      <c r="B19" s="123"/>
      <c r="C19" s="125"/>
      <c r="D19" s="8" t="s">
        <v>156</v>
      </c>
      <c r="E19" s="63" t="s">
        <v>186</v>
      </c>
    </row>
    <row r="20" spans="1:5" s="6" customFormat="1" ht="15" customHeight="1">
      <c r="A20" s="9">
        <v>1</v>
      </c>
      <c r="B20" s="10">
        <v>1</v>
      </c>
      <c r="C20" s="11" t="s">
        <v>3</v>
      </c>
      <c r="D20" s="11" t="s">
        <v>120</v>
      </c>
      <c r="E20" s="11" t="s">
        <v>121</v>
      </c>
    </row>
    <row r="21" spans="1:5" s="6" customFormat="1" ht="18.75" customHeight="1">
      <c r="A21" s="12" t="s">
        <v>6</v>
      </c>
      <c r="B21" s="13" t="s">
        <v>7</v>
      </c>
      <c r="C21" s="14">
        <f>C22</f>
        <v>2847061.965</v>
      </c>
      <c r="D21" s="14">
        <f>D22</f>
        <v>2833675.5949999997</v>
      </c>
      <c r="E21" s="14">
        <f>E22</f>
        <v>1749546.1049999997</v>
      </c>
    </row>
    <row r="22" spans="1:5" s="6" customFormat="1" ht="33">
      <c r="A22" s="12" t="s">
        <v>8</v>
      </c>
      <c r="B22" s="13" t="s">
        <v>9</v>
      </c>
      <c r="C22" s="15">
        <f>C25+C126+C169+C23</f>
        <v>2847061.965</v>
      </c>
      <c r="D22" s="15">
        <f>D25+D126+D169+D23</f>
        <v>2833675.5949999997</v>
      </c>
      <c r="E22" s="15">
        <f>E25+E126+E169+E23</f>
        <v>1749546.1049999997</v>
      </c>
    </row>
    <row r="23" spans="1:3" s="69" customFormat="1" ht="34.5" customHeight="1" hidden="1">
      <c r="A23" s="68"/>
      <c r="B23" s="65" t="s">
        <v>23</v>
      </c>
      <c r="C23" s="67">
        <f>C24</f>
        <v>0</v>
      </c>
    </row>
    <row r="24" spans="1:3" s="69" customFormat="1" ht="49.5" hidden="1">
      <c r="A24" s="68"/>
      <c r="B24" s="70" t="s">
        <v>96</v>
      </c>
      <c r="C24" s="71"/>
    </row>
    <row r="25" spans="1:5" s="6" customFormat="1" ht="33">
      <c r="A25" s="12" t="s">
        <v>10</v>
      </c>
      <c r="B25" s="13" t="s">
        <v>15</v>
      </c>
      <c r="C25" s="15">
        <f>SUM(C26:C125)</f>
        <v>1227422.4100000001</v>
      </c>
      <c r="D25" s="15">
        <f>SUM(D26:D125)</f>
        <v>1263288.54</v>
      </c>
      <c r="E25" s="15">
        <f>SUM(E26:E125)</f>
        <v>177572</v>
      </c>
    </row>
    <row r="26" spans="1:103" s="22" customFormat="1" ht="49.5">
      <c r="A26" s="19"/>
      <c r="B26" s="17" t="s">
        <v>60</v>
      </c>
      <c r="C26" s="18">
        <v>8000</v>
      </c>
      <c r="D26" s="18">
        <v>0</v>
      </c>
      <c r="E26" s="18">
        <v>0</v>
      </c>
      <c r="F26" s="20">
        <v>50000</v>
      </c>
      <c r="G26" s="21"/>
      <c r="AA26" s="23">
        <v>4000</v>
      </c>
      <c r="BU26" s="23">
        <v>3000</v>
      </c>
      <c r="CA26" s="23">
        <v>37500</v>
      </c>
      <c r="CY26" s="20"/>
    </row>
    <row r="27" spans="1:181" s="25" customFormat="1" ht="33">
      <c r="A27" s="24"/>
      <c r="B27" s="17" t="s">
        <v>102</v>
      </c>
      <c r="C27" s="18">
        <v>371038</v>
      </c>
      <c r="D27" s="18">
        <v>171038</v>
      </c>
      <c r="E27" s="18">
        <v>171038</v>
      </c>
      <c r="CT27" s="23">
        <v>50000</v>
      </c>
      <c r="CY27" s="23">
        <v>99355</v>
      </c>
      <c r="FU27" s="23">
        <v>160437</v>
      </c>
      <c r="FV27" s="23">
        <v>160437</v>
      </c>
      <c r="FY27" s="23">
        <v>43232</v>
      </c>
    </row>
    <row r="28" spans="1:182" s="29" customFormat="1" ht="82.5">
      <c r="A28" s="26"/>
      <c r="B28" s="27" t="s">
        <v>103</v>
      </c>
      <c r="C28" s="28">
        <f>405000+56690.5</f>
        <v>461690.5</v>
      </c>
      <c r="D28" s="28">
        <f>405000+44675.2</f>
        <v>449675.2</v>
      </c>
      <c r="E28" s="28">
        <v>0</v>
      </c>
      <c r="AA28" s="29">
        <v>109000</v>
      </c>
      <c r="AL28" s="29">
        <v>173000</v>
      </c>
      <c r="CN28" s="23">
        <v>300000</v>
      </c>
      <c r="EX28" s="23">
        <v>452339.5</v>
      </c>
      <c r="EY28" s="23">
        <v>461690.5</v>
      </c>
      <c r="EZ28" s="23">
        <v>449675.2</v>
      </c>
      <c r="FZ28" s="22" t="s">
        <v>183</v>
      </c>
    </row>
    <row r="29" spans="1:7" s="75" customFormat="1" ht="99" hidden="1">
      <c r="A29" s="83"/>
      <c r="B29" s="84" t="s">
        <v>111</v>
      </c>
      <c r="C29" s="85"/>
      <c r="G29" s="74"/>
    </row>
    <row r="30" spans="1:3" s="87" customFormat="1" ht="50.25" customHeight="1" hidden="1">
      <c r="A30" s="86"/>
      <c r="B30" s="84" t="s">
        <v>101</v>
      </c>
      <c r="C30" s="85"/>
    </row>
    <row r="31" spans="1:3" s="75" customFormat="1" ht="49.5" hidden="1">
      <c r="A31" s="72"/>
      <c r="B31" s="84" t="s">
        <v>37</v>
      </c>
      <c r="C31" s="85"/>
    </row>
    <row r="32" spans="1:3" s="75" customFormat="1" ht="99" hidden="1">
      <c r="A32" s="72"/>
      <c r="B32" s="84" t="s">
        <v>36</v>
      </c>
      <c r="C32" s="85"/>
    </row>
    <row r="33" spans="1:3" s="87" customFormat="1" ht="64.5" customHeight="1" hidden="1">
      <c r="A33" s="86"/>
      <c r="B33" s="84" t="s">
        <v>24</v>
      </c>
      <c r="C33" s="85"/>
    </row>
    <row r="34" spans="1:3" s="87" customFormat="1" ht="33" hidden="1">
      <c r="A34" s="86"/>
      <c r="B34" s="84" t="s">
        <v>21</v>
      </c>
      <c r="C34" s="85"/>
    </row>
    <row r="35" spans="1:3" s="87" customFormat="1" ht="66" customHeight="1" hidden="1">
      <c r="A35" s="86"/>
      <c r="B35" s="84" t="s">
        <v>50</v>
      </c>
      <c r="C35" s="85"/>
    </row>
    <row r="36" spans="1:3" s="87" customFormat="1" ht="66" hidden="1">
      <c r="A36" s="86"/>
      <c r="B36" s="84" t="s">
        <v>59</v>
      </c>
      <c r="C36" s="85"/>
    </row>
    <row r="37" spans="1:3" s="87" customFormat="1" ht="66" hidden="1">
      <c r="A37" s="86"/>
      <c r="B37" s="84" t="s">
        <v>107</v>
      </c>
      <c r="C37" s="85"/>
    </row>
    <row r="38" spans="1:3" s="87" customFormat="1" ht="82.5" hidden="1">
      <c r="A38" s="86"/>
      <c r="B38" s="84" t="s">
        <v>40</v>
      </c>
      <c r="C38" s="85"/>
    </row>
    <row r="39" spans="1:3" s="90" customFormat="1" ht="34.5" customHeight="1" hidden="1">
      <c r="A39" s="88"/>
      <c r="B39" s="89" t="s">
        <v>60</v>
      </c>
      <c r="C39" s="85"/>
    </row>
    <row r="40" spans="1:3" s="87" customFormat="1" ht="82.5" hidden="1">
      <c r="A40" s="86"/>
      <c r="B40" s="84" t="s">
        <v>88</v>
      </c>
      <c r="C40" s="85"/>
    </row>
    <row r="41" spans="1:3" s="87" customFormat="1" ht="72" customHeight="1" hidden="1">
      <c r="A41" s="86"/>
      <c r="B41" s="84" t="s">
        <v>25</v>
      </c>
      <c r="C41" s="85"/>
    </row>
    <row r="42" spans="1:3" s="87" customFormat="1" ht="66" customHeight="1" hidden="1">
      <c r="A42" s="86"/>
      <c r="B42" s="84" t="s">
        <v>45</v>
      </c>
      <c r="C42" s="85"/>
    </row>
    <row r="43" spans="1:3" s="87" customFormat="1" ht="82.5" hidden="1">
      <c r="A43" s="86"/>
      <c r="B43" s="84" t="s">
        <v>78</v>
      </c>
      <c r="C43" s="85"/>
    </row>
    <row r="44" spans="1:3" s="87" customFormat="1" ht="35.25" customHeight="1" hidden="1">
      <c r="A44" s="86"/>
      <c r="B44" s="84" t="s">
        <v>22</v>
      </c>
      <c r="C44" s="85"/>
    </row>
    <row r="45" spans="1:3" s="87" customFormat="1" ht="99" hidden="1">
      <c r="A45" s="86" t="s">
        <v>20</v>
      </c>
      <c r="B45" s="84" t="s">
        <v>38</v>
      </c>
      <c r="C45" s="85"/>
    </row>
    <row r="46" spans="1:160" s="92" customFormat="1" ht="82.5" hidden="1">
      <c r="A46" s="91"/>
      <c r="B46" s="80" t="s">
        <v>175</v>
      </c>
      <c r="C46" s="81">
        <v>0</v>
      </c>
      <c r="D46" s="71">
        <v>0</v>
      </c>
      <c r="E46" s="71">
        <v>0</v>
      </c>
      <c r="FD46" s="93">
        <v>3925.368</v>
      </c>
    </row>
    <row r="47" spans="1:3" s="87" customFormat="1" ht="115.5" hidden="1">
      <c r="A47" s="86"/>
      <c r="B47" s="84" t="s">
        <v>69</v>
      </c>
      <c r="C47" s="85"/>
    </row>
    <row r="48" spans="1:3" s="87" customFormat="1" ht="82.5" hidden="1">
      <c r="A48" s="86"/>
      <c r="B48" s="84" t="s">
        <v>46</v>
      </c>
      <c r="C48" s="85"/>
    </row>
    <row r="49" spans="1:3" s="87" customFormat="1" ht="99.75" customHeight="1" hidden="1">
      <c r="A49" s="86"/>
      <c r="B49" s="84" t="s">
        <v>71</v>
      </c>
      <c r="C49" s="85"/>
    </row>
    <row r="50" spans="1:3" s="87" customFormat="1" ht="65.25" customHeight="1" hidden="1">
      <c r="A50" s="86"/>
      <c r="B50" s="84" t="s">
        <v>39</v>
      </c>
      <c r="C50" s="85"/>
    </row>
    <row r="51" spans="1:3" s="87" customFormat="1" ht="99" hidden="1">
      <c r="A51" s="86"/>
      <c r="B51" s="84" t="s">
        <v>49</v>
      </c>
      <c r="C51" s="85"/>
    </row>
    <row r="52" spans="1:3" s="87" customFormat="1" ht="82.5" hidden="1">
      <c r="A52" s="86"/>
      <c r="B52" s="84" t="s">
        <v>44</v>
      </c>
      <c r="C52" s="85"/>
    </row>
    <row r="53" spans="1:3" s="87" customFormat="1" ht="49.5" hidden="1">
      <c r="A53" s="86"/>
      <c r="B53" s="84" t="s">
        <v>48</v>
      </c>
      <c r="C53" s="85"/>
    </row>
    <row r="54" spans="1:3" s="87" customFormat="1" ht="33" hidden="1">
      <c r="A54" s="86"/>
      <c r="B54" s="84" t="s">
        <v>70</v>
      </c>
      <c r="C54" s="85"/>
    </row>
    <row r="55" spans="1:3" s="87" customFormat="1" ht="33" hidden="1">
      <c r="A55" s="86"/>
      <c r="B55" s="84" t="s">
        <v>73</v>
      </c>
      <c r="C55" s="85"/>
    </row>
    <row r="56" spans="1:3" s="87" customFormat="1" ht="66" hidden="1">
      <c r="A56" s="86"/>
      <c r="B56" s="84" t="s">
        <v>74</v>
      </c>
      <c r="C56" s="85"/>
    </row>
    <row r="57" spans="1:3" s="87" customFormat="1" ht="99" hidden="1">
      <c r="A57" s="86"/>
      <c r="B57" s="84" t="s">
        <v>2</v>
      </c>
      <c r="C57" s="85"/>
    </row>
    <row r="58" spans="1:3" s="87" customFormat="1" ht="48" customHeight="1" hidden="1">
      <c r="A58" s="86"/>
      <c r="B58" s="84" t="s">
        <v>1</v>
      </c>
      <c r="C58" s="85"/>
    </row>
    <row r="59" spans="1:3" s="87" customFormat="1" ht="49.5" hidden="1">
      <c r="A59" s="86"/>
      <c r="B59" s="84" t="s">
        <v>33</v>
      </c>
      <c r="C59" s="85"/>
    </row>
    <row r="60" spans="1:3" s="87" customFormat="1" ht="33" hidden="1">
      <c r="A60" s="86"/>
      <c r="B60" s="84" t="s">
        <v>26</v>
      </c>
      <c r="C60" s="85"/>
    </row>
    <row r="61" spans="1:3" s="87" customFormat="1" ht="82.5" customHeight="1" hidden="1">
      <c r="A61" s="86"/>
      <c r="B61" s="84" t="s">
        <v>66</v>
      </c>
      <c r="C61" s="85"/>
    </row>
    <row r="62" spans="1:3" s="87" customFormat="1" ht="115.5" hidden="1">
      <c r="A62" s="86"/>
      <c r="B62" s="84" t="s">
        <v>4</v>
      </c>
      <c r="C62" s="85"/>
    </row>
    <row r="63" spans="1:3" s="87" customFormat="1" ht="37.5" customHeight="1" hidden="1">
      <c r="A63" s="86"/>
      <c r="B63" s="84" t="s">
        <v>27</v>
      </c>
      <c r="C63" s="85"/>
    </row>
    <row r="64" spans="1:3" s="87" customFormat="1" ht="82.5" hidden="1">
      <c r="A64" s="86"/>
      <c r="B64" s="84" t="s">
        <v>29</v>
      </c>
      <c r="C64" s="85"/>
    </row>
    <row r="65" spans="1:3" s="87" customFormat="1" ht="81.75" customHeight="1" hidden="1">
      <c r="A65" s="86"/>
      <c r="B65" s="84" t="s">
        <v>30</v>
      </c>
      <c r="C65" s="85"/>
    </row>
    <row r="66" spans="1:3" s="87" customFormat="1" ht="56.25" customHeight="1" hidden="1">
      <c r="A66" s="86"/>
      <c r="B66" s="84" t="s">
        <v>28</v>
      </c>
      <c r="C66" s="85"/>
    </row>
    <row r="67" spans="1:3" s="87" customFormat="1" ht="33" hidden="1">
      <c r="A67" s="86"/>
      <c r="B67" s="84" t="s">
        <v>31</v>
      </c>
      <c r="C67" s="85"/>
    </row>
    <row r="68" spans="1:3" s="87" customFormat="1" ht="49.5" hidden="1">
      <c r="A68" s="86"/>
      <c r="B68" s="84" t="s">
        <v>47</v>
      </c>
      <c r="C68" s="85"/>
    </row>
    <row r="69" spans="1:3" s="87" customFormat="1" ht="51" customHeight="1" hidden="1">
      <c r="A69" s="86"/>
      <c r="B69" s="84" t="s">
        <v>42</v>
      </c>
      <c r="C69" s="85"/>
    </row>
    <row r="70" spans="1:3" s="87" customFormat="1" ht="82.5" hidden="1">
      <c r="A70" s="86"/>
      <c r="B70" s="84" t="s">
        <v>52</v>
      </c>
      <c r="C70" s="85"/>
    </row>
    <row r="71" spans="1:3" s="87" customFormat="1" ht="68.25" customHeight="1" hidden="1">
      <c r="A71" s="86"/>
      <c r="B71" s="84" t="s">
        <v>53</v>
      </c>
      <c r="C71" s="85"/>
    </row>
    <row r="72" spans="1:3" s="87" customFormat="1" ht="132" hidden="1">
      <c r="A72" s="86"/>
      <c r="B72" s="84" t="s">
        <v>51</v>
      </c>
      <c r="C72" s="85"/>
    </row>
    <row r="73" spans="1:3" s="87" customFormat="1" ht="33" hidden="1">
      <c r="A73" s="86"/>
      <c r="B73" s="84" t="s">
        <v>55</v>
      </c>
      <c r="C73" s="85"/>
    </row>
    <row r="74" spans="1:3" s="87" customFormat="1" ht="66" hidden="1">
      <c r="A74" s="86"/>
      <c r="B74" s="84" t="s">
        <v>56</v>
      </c>
      <c r="C74" s="85"/>
    </row>
    <row r="75" spans="1:3" s="87" customFormat="1" ht="54.75" customHeight="1" hidden="1">
      <c r="A75" s="86"/>
      <c r="B75" s="84" t="s">
        <v>67</v>
      </c>
      <c r="C75" s="85"/>
    </row>
    <row r="76" spans="1:3" s="87" customFormat="1" ht="49.5" hidden="1">
      <c r="A76" s="86"/>
      <c r="B76" s="84" t="s">
        <v>72</v>
      </c>
      <c r="C76" s="85"/>
    </row>
    <row r="77" spans="1:3" s="87" customFormat="1" ht="66" hidden="1">
      <c r="A77" s="86"/>
      <c r="B77" s="84" t="s">
        <v>75</v>
      </c>
      <c r="C77" s="85"/>
    </row>
    <row r="78" spans="1:3" s="87" customFormat="1" ht="115.5" hidden="1">
      <c r="A78" s="86"/>
      <c r="B78" s="84" t="s">
        <v>89</v>
      </c>
      <c r="C78" s="85"/>
    </row>
    <row r="79" spans="1:3" s="87" customFormat="1" ht="99" hidden="1">
      <c r="A79" s="86"/>
      <c r="B79" s="84" t="s">
        <v>92</v>
      </c>
      <c r="C79" s="85"/>
    </row>
    <row r="80" spans="1:21" s="87" customFormat="1" ht="25.5" customHeight="1" hidden="1">
      <c r="A80" s="86"/>
      <c r="B80" s="84" t="s">
        <v>110</v>
      </c>
      <c r="C80" s="85"/>
      <c r="G80" s="74"/>
      <c r="U80" s="74"/>
    </row>
    <row r="81" spans="1:7" s="87" customFormat="1" ht="49.5" hidden="1">
      <c r="A81" s="86"/>
      <c r="B81" s="84" t="s">
        <v>115</v>
      </c>
      <c r="C81" s="85"/>
      <c r="G81" s="74"/>
    </row>
    <row r="82" spans="1:7" s="87" customFormat="1" ht="57" customHeight="1" hidden="1">
      <c r="A82" s="86"/>
      <c r="B82" s="84" t="s">
        <v>112</v>
      </c>
      <c r="C82" s="85"/>
      <c r="G82" s="74"/>
    </row>
    <row r="83" spans="1:3" s="87" customFormat="1" ht="33" hidden="1">
      <c r="A83" s="86"/>
      <c r="B83" s="84" t="s">
        <v>90</v>
      </c>
      <c r="C83" s="85"/>
    </row>
    <row r="84" spans="1:3" s="87" customFormat="1" ht="82.5" hidden="1">
      <c r="A84" s="86"/>
      <c r="B84" s="84" t="s">
        <v>91</v>
      </c>
      <c r="C84" s="85"/>
    </row>
    <row r="85" spans="1:3" s="87" customFormat="1" ht="115.5" hidden="1">
      <c r="A85" s="86"/>
      <c r="B85" s="84" t="s">
        <v>93</v>
      </c>
      <c r="C85" s="85"/>
    </row>
    <row r="86" spans="1:3" s="87" customFormat="1" ht="49.5" hidden="1">
      <c r="A86" s="86"/>
      <c r="B86" s="84" t="s">
        <v>104</v>
      </c>
      <c r="C86" s="85"/>
    </row>
    <row r="87" spans="1:3" s="87" customFormat="1" ht="49.5" hidden="1">
      <c r="A87" s="86"/>
      <c r="B87" s="84" t="s">
        <v>105</v>
      </c>
      <c r="C87" s="85"/>
    </row>
    <row r="88" spans="1:3" s="87" customFormat="1" ht="49.5" hidden="1">
      <c r="A88" s="86"/>
      <c r="B88" s="84" t="s">
        <v>106</v>
      </c>
      <c r="C88" s="85"/>
    </row>
    <row r="89" spans="1:12" s="87" customFormat="1" ht="66" hidden="1">
      <c r="A89" s="86"/>
      <c r="B89" s="84" t="s">
        <v>116</v>
      </c>
      <c r="C89" s="85"/>
      <c r="L89" s="74"/>
    </row>
    <row r="90" spans="1:16" s="87" customFormat="1" ht="66" hidden="1">
      <c r="A90" s="86"/>
      <c r="B90" s="84" t="s">
        <v>117</v>
      </c>
      <c r="C90" s="85"/>
      <c r="L90" s="74"/>
      <c r="P90" s="74"/>
    </row>
    <row r="91" spans="1:38" s="87" customFormat="1" ht="82.5" hidden="1">
      <c r="A91" s="86"/>
      <c r="B91" s="84" t="s">
        <v>113</v>
      </c>
      <c r="C91" s="71"/>
      <c r="D91" s="71">
        <v>0</v>
      </c>
      <c r="E91" s="71">
        <v>0</v>
      </c>
      <c r="G91" s="74"/>
      <c r="P91" s="74"/>
      <c r="U91" s="94">
        <v>6731.85</v>
      </c>
      <c r="AL91" s="93">
        <v>36.025</v>
      </c>
    </row>
    <row r="92" spans="1:38" s="87" customFormat="1" ht="82.5" hidden="1">
      <c r="A92" s="86"/>
      <c r="B92" s="84" t="s">
        <v>114</v>
      </c>
      <c r="C92" s="71"/>
      <c r="D92" s="71">
        <v>0</v>
      </c>
      <c r="E92" s="71">
        <v>0</v>
      </c>
      <c r="G92" s="74"/>
      <c r="P92" s="74"/>
      <c r="U92" s="93">
        <v>9604.97</v>
      </c>
      <c r="AL92" s="93">
        <v>51.4</v>
      </c>
    </row>
    <row r="93" spans="1:3" s="87" customFormat="1" ht="66" hidden="1">
      <c r="A93" s="86"/>
      <c r="B93" s="84" t="s">
        <v>94</v>
      </c>
      <c r="C93" s="85"/>
    </row>
    <row r="94" spans="1:3" s="87" customFormat="1" ht="66" hidden="1">
      <c r="A94" s="86"/>
      <c r="B94" s="84" t="s">
        <v>95</v>
      </c>
      <c r="C94" s="85"/>
    </row>
    <row r="95" spans="1:38" s="87" customFormat="1" ht="33" hidden="1">
      <c r="A95" s="86"/>
      <c r="B95" s="84" t="s">
        <v>136</v>
      </c>
      <c r="C95" s="71"/>
      <c r="D95" s="71">
        <v>0</v>
      </c>
      <c r="E95" s="71">
        <v>0</v>
      </c>
      <c r="F95" s="95">
        <v>49000</v>
      </c>
      <c r="U95" s="93">
        <v>-18235.2</v>
      </c>
      <c r="AL95" s="95">
        <v>18235.2</v>
      </c>
    </row>
    <row r="96" spans="1:21" s="87" customFormat="1" ht="33" hidden="1">
      <c r="A96" s="86"/>
      <c r="B96" s="84" t="s">
        <v>126</v>
      </c>
      <c r="C96" s="71"/>
      <c r="D96" s="71">
        <v>0</v>
      </c>
      <c r="E96" s="71">
        <v>0</v>
      </c>
      <c r="F96" s="95">
        <v>240000</v>
      </c>
      <c r="U96" s="95">
        <v>18235.2</v>
      </c>
    </row>
    <row r="97" spans="1:21" s="87" customFormat="1" ht="33" hidden="1">
      <c r="A97" s="86"/>
      <c r="B97" s="84" t="s">
        <v>127</v>
      </c>
      <c r="C97" s="71"/>
      <c r="D97" s="71">
        <v>0</v>
      </c>
      <c r="E97" s="71">
        <v>0</v>
      </c>
      <c r="F97" s="95"/>
      <c r="U97" s="93">
        <v>541764.8</v>
      </c>
    </row>
    <row r="98" spans="1:103" s="36" customFormat="1" ht="92.25" customHeight="1">
      <c r="A98" s="35"/>
      <c r="B98" s="27" t="s">
        <v>189</v>
      </c>
      <c r="C98" s="28">
        <v>897</v>
      </c>
      <c r="D98" s="28">
        <v>0</v>
      </c>
      <c r="E98" s="28">
        <v>0</v>
      </c>
      <c r="U98" s="57"/>
      <c r="AA98" s="57">
        <v>1446.2</v>
      </c>
      <c r="CY98" s="58"/>
    </row>
    <row r="99" spans="1:27" s="87" customFormat="1" ht="99" hidden="1">
      <c r="A99" s="86"/>
      <c r="B99" s="84" t="s">
        <v>128</v>
      </c>
      <c r="C99" s="71"/>
      <c r="D99" s="71">
        <v>0</v>
      </c>
      <c r="E99" s="71">
        <v>0</v>
      </c>
      <c r="F99" s="95"/>
      <c r="U99" s="93"/>
      <c r="AA99" s="93">
        <v>849.4</v>
      </c>
    </row>
    <row r="100" spans="1:87" s="87" customFormat="1" ht="49.5" hidden="1">
      <c r="A100" s="86"/>
      <c r="B100" s="84" t="s">
        <v>148</v>
      </c>
      <c r="C100" s="85">
        <v>0</v>
      </c>
      <c r="D100" s="85">
        <v>0</v>
      </c>
      <c r="E100" s="85">
        <v>0</v>
      </c>
      <c r="U100" s="74"/>
      <c r="AA100" s="74">
        <v>2686.347</v>
      </c>
      <c r="CI100" s="87">
        <v>6043.84</v>
      </c>
    </row>
    <row r="101" spans="1:27" s="87" customFormat="1" ht="49.5" hidden="1">
      <c r="A101" s="86"/>
      <c r="B101" s="84" t="s">
        <v>129</v>
      </c>
      <c r="C101" s="71"/>
      <c r="D101" s="71">
        <v>0</v>
      </c>
      <c r="E101" s="71">
        <v>0</v>
      </c>
      <c r="F101" s="95"/>
      <c r="U101" s="93"/>
      <c r="AA101" s="93">
        <v>1577.729</v>
      </c>
    </row>
    <row r="102" spans="1:27" s="87" customFormat="1" ht="66" hidden="1">
      <c r="A102" s="86"/>
      <c r="B102" s="84" t="s">
        <v>130</v>
      </c>
      <c r="C102" s="71"/>
      <c r="D102" s="71">
        <v>0</v>
      </c>
      <c r="E102" s="71">
        <v>0</v>
      </c>
      <c r="F102" s="95"/>
      <c r="U102" s="93"/>
      <c r="AA102" s="93">
        <v>29488.205</v>
      </c>
    </row>
    <row r="103" spans="1:27" s="87" customFormat="1" ht="33" hidden="1">
      <c r="A103" s="86"/>
      <c r="B103" s="84" t="s">
        <v>131</v>
      </c>
      <c r="C103" s="71"/>
      <c r="D103" s="71">
        <v>0</v>
      </c>
      <c r="E103" s="71">
        <v>0</v>
      </c>
      <c r="F103" s="95"/>
      <c r="U103" s="93"/>
      <c r="AA103" s="93">
        <v>6000</v>
      </c>
    </row>
    <row r="104" spans="1:27" s="34" customFormat="1" ht="99">
      <c r="A104" s="33"/>
      <c r="B104" s="17" t="s">
        <v>0</v>
      </c>
      <c r="C104" s="18">
        <f>6131</f>
        <v>6131</v>
      </c>
      <c r="D104" s="18">
        <v>6131</v>
      </c>
      <c r="E104" s="18">
        <v>6131</v>
      </c>
      <c r="AA104" s="39">
        <v>5278.5</v>
      </c>
    </row>
    <row r="105" spans="1:89" s="34" customFormat="1" ht="49.5">
      <c r="A105" s="33"/>
      <c r="B105" s="17" t="s">
        <v>157</v>
      </c>
      <c r="C105" s="18">
        <v>403</v>
      </c>
      <c r="D105" s="18">
        <v>403</v>
      </c>
      <c r="E105" s="18">
        <v>403</v>
      </c>
      <c r="AA105" s="39">
        <v>374.1</v>
      </c>
      <c r="CI105" s="37">
        <v>22.2</v>
      </c>
      <c r="CJ105" s="37">
        <v>22.2</v>
      </c>
      <c r="CK105" s="37">
        <v>22.2</v>
      </c>
    </row>
    <row r="106" spans="1:162" s="36" customFormat="1" ht="82.5">
      <c r="A106" s="35"/>
      <c r="B106" s="27" t="s">
        <v>174</v>
      </c>
      <c r="C106" s="28">
        <v>113273.61</v>
      </c>
      <c r="D106" s="28">
        <v>215535.54</v>
      </c>
      <c r="E106" s="28">
        <v>0</v>
      </c>
      <c r="U106" s="57"/>
      <c r="AA106" s="57">
        <v>4639</v>
      </c>
      <c r="FE106" s="37">
        <v>113273.61</v>
      </c>
      <c r="FF106" s="37">
        <v>215535.54</v>
      </c>
    </row>
    <row r="107" spans="1:160" s="98" customFormat="1" ht="81" customHeight="1" hidden="1">
      <c r="A107" s="97"/>
      <c r="B107" s="70" t="s">
        <v>170</v>
      </c>
      <c r="C107" s="71"/>
      <c r="D107" s="71">
        <v>0</v>
      </c>
      <c r="E107" s="71">
        <v>0</v>
      </c>
      <c r="AA107" s="99">
        <v>146.3</v>
      </c>
      <c r="FD107" s="95">
        <v>247.4063</v>
      </c>
    </row>
    <row r="108" spans="1:33" s="87" customFormat="1" ht="99" hidden="1">
      <c r="A108" s="86"/>
      <c r="B108" s="84" t="s">
        <v>133</v>
      </c>
      <c r="C108" s="71"/>
      <c r="D108" s="71">
        <v>0</v>
      </c>
      <c r="E108" s="71">
        <v>0</v>
      </c>
      <c r="AA108" s="93"/>
      <c r="AG108" s="93">
        <v>101</v>
      </c>
    </row>
    <row r="109" spans="1:33" s="87" customFormat="1" ht="82.5" hidden="1">
      <c r="A109" s="86"/>
      <c r="B109" s="84" t="s">
        <v>134</v>
      </c>
      <c r="C109" s="71"/>
      <c r="D109" s="71">
        <v>0</v>
      </c>
      <c r="E109" s="71">
        <v>0</v>
      </c>
      <c r="AA109" s="93"/>
      <c r="AG109" s="93">
        <v>152</v>
      </c>
    </row>
    <row r="110" spans="1:103" s="87" customFormat="1" ht="82.5" hidden="1">
      <c r="A110" s="86"/>
      <c r="B110" s="84" t="s">
        <v>151</v>
      </c>
      <c r="C110" s="85"/>
      <c r="D110" s="85">
        <v>0</v>
      </c>
      <c r="E110" s="85">
        <v>0</v>
      </c>
      <c r="AA110" s="74"/>
      <c r="AG110" s="74"/>
      <c r="CY110" s="87">
        <v>2000</v>
      </c>
    </row>
    <row r="111" spans="1:160" s="98" customFormat="1" ht="31.5" customHeight="1" hidden="1">
      <c r="A111" s="97"/>
      <c r="B111" s="70" t="s">
        <v>172</v>
      </c>
      <c r="C111" s="71"/>
      <c r="D111" s="71">
        <v>0</v>
      </c>
      <c r="E111" s="71">
        <v>0</v>
      </c>
      <c r="AA111" s="99"/>
      <c r="AG111" s="99">
        <v>75.8</v>
      </c>
      <c r="CT111" s="95">
        <v>158.4</v>
      </c>
      <c r="FD111" s="100">
        <v>13152.5</v>
      </c>
    </row>
    <row r="112" spans="1:33" s="87" customFormat="1" ht="66" hidden="1">
      <c r="A112" s="86"/>
      <c r="B112" s="84" t="s">
        <v>135</v>
      </c>
      <c r="C112" s="71"/>
      <c r="D112" s="71">
        <v>0</v>
      </c>
      <c r="E112" s="71">
        <v>0</v>
      </c>
      <c r="AA112" s="93"/>
      <c r="AG112" s="93">
        <v>216.6</v>
      </c>
    </row>
    <row r="113" spans="1:160" s="98" customFormat="1" ht="80.25" customHeight="1" hidden="1">
      <c r="A113" s="97"/>
      <c r="B113" s="70" t="s">
        <v>171</v>
      </c>
      <c r="C113" s="71"/>
      <c r="D113" s="71">
        <v>0</v>
      </c>
      <c r="E113" s="71">
        <v>0</v>
      </c>
      <c r="AA113" s="99"/>
      <c r="AG113" s="99"/>
      <c r="AL113" s="99">
        <v>591.8</v>
      </c>
      <c r="FD113" s="96">
        <v>5687.1</v>
      </c>
    </row>
    <row r="114" spans="1:103" s="87" customFormat="1" ht="132" hidden="1">
      <c r="A114" s="86"/>
      <c r="B114" s="84" t="s">
        <v>150</v>
      </c>
      <c r="C114" s="85"/>
      <c r="D114" s="85">
        <v>0</v>
      </c>
      <c r="E114" s="85">
        <v>0</v>
      </c>
      <c r="AA114" s="74"/>
      <c r="AG114" s="74"/>
      <c r="AL114" s="74"/>
      <c r="AV114" s="74">
        <v>2368.942</v>
      </c>
      <c r="CT114" s="74">
        <v>48631.2025</v>
      </c>
      <c r="CY114" s="74">
        <v>-44004.9</v>
      </c>
    </row>
    <row r="115" spans="1:103" s="87" customFormat="1" ht="198" hidden="1">
      <c r="A115" s="86"/>
      <c r="B115" s="84" t="s">
        <v>152</v>
      </c>
      <c r="C115" s="85"/>
      <c r="D115" s="85">
        <v>0</v>
      </c>
      <c r="E115" s="85">
        <v>0</v>
      </c>
      <c r="AA115" s="74"/>
      <c r="AG115" s="74"/>
      <c r="AL115" s="74"/>
      <c r="AV115" s="74"/>
      <c r="CT115" s="74"/>
      <c r="CY115" s="74">
        <v>191326</v>
      </c>
    </row>
    <row r="116" spans="1:136" s="98" customFormat="1" ht="33" hidden="1">
      <c r="A116" s="97"/>
      <c r="B116" s="70" t="s">
        <v>181</v>
      </c>
      <c r="C116" s="71"/>
      <c r="D116" s="71">
        <v>0</v>
      </c>
      <c r="E116" s="71">
        <v>0</v>
      </c>
      <c r="AA116" s="99"/>
      <c r="AG116" s="99"/>
      <c r="AL116" s="99"/>
      <c r="AV116" s="99"/>
      <c r="CT116" s="93"/>
      <c r="CY116" s="93"/>
      <c r="EF116" s="95">
        <f>31804.6+983.6</f>
        <v>32788.2</v>
      </c>
    </row>
    <row r="117" spans="1:154" s="98" customFormat="1" ht="49.5" hidden="1">
      <c r="A117" s="97"/>
      <c r="B117" s="70" t="s">
        <v>168</v>
      </c>
      <c r="C117" s="71"/>
      <c r="D117" s="71">
        <v>0</v>
      </c>
      <c r="E117" s="71">
        <v>0</v>
      </c>
      <c r="AA117" s="99"/>
      <c r="AG117" s="99"/>
      <c r="AL117" s="99"/>
      <c r="AV117" s="99"/>
      <c r="CT117" s="93"/>
      <c r="CY117" s="93"/>
      <c r="EF117" s="95"/>
      <c r="EX117" s="95">
        <v>2097.93</v>
      </c>
    </row>
    <row r="118" spans="1:154" s="98" customFormat="1" ht="54.75" customHeight="1" hidden="1">
      <c r="A118" s="97"/>
      <c r="B118" s="70" t="s">
        <v>182</v>
      </c>
      <c r="C118" s="71"/>
      <c r="D118" s="71">
        <v>0</v>
      </c>
      <c r="E118" s="71">
        <v>0</v>
      </c>
      <c r="AA118" s="99"/>
      <c r="AG118" s="99"/>
      <c r="AL118" s="99"/>
      <c r="AV118" s="99"/>
      <c r="CT118" s="93"/>
      <c r="CY118" s="93"/>
      <c r="EF118" s="95"/>
      <c r="EX118" s="95"/>
    </row>
    <row r="119" spans="1:182" s="98" customFormat="1" ht="47.25" customHeight="1" hidden="1">
      <c r="A119" s="97"/>
      <c r="B119" s="70" t="s">
        <v>166</v>
      </c>
      <c r="C119" s="71"/>
      <c r="D119" s="71">
        <v>0</v>
      </c>
      <c r="E119" s="71">
        <v>0</v>
      </c>
      <c r="G119" s="99"/>
      <c r="P119" s="99"/>
      <c r="U119" s="101">
        <v>6731.85</v>
      </c>
      <c r="AL119" s="99">
        <v>36.025</v>
      </c>
      <c r="FZ119" s="74" t="s">
        <v>183</v>
      </c>
    </row>
    <row r="120" spans="1:87" s="87" customFormat="1" ht="63.75" customHeight="1" hidden="1">
      <c r="A120" s="86"/>
      <c r="B120" s="70" t="s">
        <v>165</v>
      </c>
      <c r="C120" s="71"/>
      <c r="D120" s="71">
        <v>0</v>
      </c>
      <c r="E120" s="71">
        <v>0</v>
      </c>
      <c r="F120" s="95"/>
      <c r="U120" s="93"/>
      <c r="AA120" s="93">
        <v>50209.424</v>
      </c>
      <c r="CI120" s="95">
        <v>72428.279</v>
      </c>
    </row>
    <row r="121" spans="1:136" s="41" customFormat="1" ht="115.5">
      <c r="A121" s="40"/>
      <c r="B121" s="17" t="s">
        <v>188</v>
      </c>
      <c r="C121" s="18">
        <v>136119.2</v>
      </c>
      <c r="D121" s="18">
        <v>124297.6</v>
      </c>
      <c r="E121" s="18">
        <v>0</v>
      </c>
      <c r="AA121" s="42"/>
      <c r="AG121" s="42"/>
      <c r="AL121" s="42"/>
      <c r="AV121" s="42"/>
      <c r="CT121" s="39"/>
      <c r="CY121" s="39"/>
      <c r="EF121" s="37"/>
    </row>
    <row r="122" spans="1:184" s="41" customFormat="1" ht="99">
      <c r="A122" s="40"/>
      <c r="B122" s="17" t="s">
        <v>187</v>
      </c>
      <c r="C122" s="18">
        <v>129870.1</v>
      </c>
      <c r="D122" s="18">
        <v>296208.2</v>
      </c>
      <c r="E122" s="18">
        <v>0</v>
      </c>
      <c r="AA122" s="42"/>
      <c r="AG122" s="42"/>
      <c r="AL122" s="42"/>
      <c r="AV122" s="42"/>
      <c r="CT122" s="39"/>
      <c r="CY122" s="39"/>
      <c r="EF122" s="37"/>
      <c r="FZ122" s="38">
        <v>137214.9</v>
      </c>
      <c r="GA122" s="38">
        <v>129870.1</v>
      </c>
      <c r="GB122" s="38">
        <v>296208.2</v>
      </c>
    </row>
    <row r="123" spans="1:176" s="98" customFormat="1" ht="132" hidden="1">
      <c r="A123" s="97"/>
      <c r="B123" s="70" t="s">
        <v>176</v>
      </c>
      <c r="C123" s="71"/>
      <c r="D123" s="71">
        <v>0</v>
      </c>
      <c r="E123" s="71">
        <v>0</v>
      </c>
      <c r="AA123" s="99"/>
      <c r="AG123" s="99"/>
      <c r="AL123" s="99"/>
      <c r="AV123" s="99"/>
      <c r="CT123" s="93"/>
      <c r="CY123" s="93"/>
      <c r="EF123" s="95"/>
      <c r="FT123" s="95"/>
    </row>
    <row r="124" spans="1:154" s="98" customFormat="1" ht="66" hidden="1">
      <c r="A124" s="97"/>
      <c r="B124" s="70" t="s">
        <v>180</v>
      </c>
      <c r="C124" s="71"/>
      <c r="D124" s="71">
        <v>0</v>
      </c>
      <c r="E124" s="71">
        <v>0</v>
      </c>
      <c r="AA124" s="99"/>
      <c r="AG124" s="99"/>
      <c r="AL124" s="99"/>
      <c r="AV124" s="99"/>
      <c r="CT124" s="93"/>
      <c r="CY124" s="93"/>
      <c r="EF124" s="95"/>
      <c r="EX124" s="95">
        <v>491.1</v>
      </c>
    </row>
    <row r="125" spans="1:154" s="98" customFormat="1" ht="66" hidden="1">
      <c r="A125" s="97"/>
      <c r="B125" s="70" t="s">
        <v>167</v>
      </c>
      <c r="C125" s="71"/>
      <c r="D125" s="71">
        <v>0</v>
      </c>
      <c r="E125" s="71">
        <v>0</v>
      </c>
      <c r="AA125" s="99"/>
      <c r="AG125" s="99"/>
      <c r="AL125" s="99"/>
      <c r="AV125" s="99"/>
      <c r="CT125" s="93"/>
      <c r="CY125" s="93"/>
      <c r="EF125" s="95"/>
      <c r="EX125" s="95">
        <v>2000</v>
      </c>
    </row>
    <row r="126" spans="1:5" s="6" customFormat="1" ht="33">
      <c r="A126" s="12" t="s">
        <v>16</v>
      </c>
      <c r="B126" s="13" t="s">
        <v>17</v>
      </c>
      <c r="C126" s="15">
        <f>C127+C128+C129+C130+C131+C158+C159+C160+C161+C162+C163+C164+C165+C166+C167+C168</f>
        <v>1613446.5549999997</v>
      </c>
      <c r="D126" s="15">
        <f>D127+D128+D129+D130+D131+D158+D159+D160+D161+D162+D163+D164+D165+D166+D167+D168</f>
        <v>1570387.055</v>
      </c>
      <c r="E126" s="15">
        <f>E127+E128+E129+E130+E131+E158+E159+E160+E161+E162+E163+E164+E165+E166+E167+E168</f>
        <v>1571974.1049999997</v>
      </c>
    </row>
    <row r="127" spans="1:182" s="22" customFormat="1" ht="33" hidden="1">
      <c r="A127" s="31"/>
      <c r="B127" s="30" t="s">
        <v>100</v>
      </c>
      <c r="C127" s="32"/>
      <c r="D127" s="32"/>
      <c r="E127" s="32"/>
      <c r="BU127" s="22">
        <v>-9000</v>
      </c>
      <c r="DF127" s="22">
        <v>-106800</v>
      </c>
      <c r="FZ127" s="22">
        <v>-10000</v>
      </c>
    </row>
    <row r="128" spans="1:5" s="22" customFormat="1" ht="48.75" customHeight="1" hidden="1">
      <c r="A128" s="31"/>
      <c r="B128" s="30" t="s">
        <v>65</v>
      </c>
      <c r="C128" s="32"/>
      <c r="D128" s="32"/>
      <c r="E128" s="32"/>
    </row>
    <row r="129" spans="1:5" s="22" customFormat="1" ht="66" hidden="1">
      <c r="A129" s="31"/>
      <c r="B129" s="30" t="s">
        <v>98</v>
      </c>
      <c r="C129" s="32"/>
      <c r="D129" s="32"/>
      <c r="E129" s="32"/>
    </row>
    <row r="130" spans="1:5" s="29" customFormat="1" ht="66">
      <c r="A130" s="26"/>
      <c r="B130" s="27" t="s">
        <v>191</v>
      </c>
      <c r="C130" s="28">
        <v>241.9</v>
      </c>
      <c r="D130" s="28">
        <v>285.1</v>
      </c>
      <c r="E130" s="28">
        <v>1216</v>
      </c>
    </row>
    <row r="131" spans="1:5" ht="33">
      <c r="A131" s="24" t="s">
        <v>18</v>
      </c>
      <c r="B131" s="17" t="s">
        <v>12</v>
      </c>
      <c r="C131" s="18">
        <f>SUM(C133:C157)</f>
        <v>1454674.5999999999</v>
      </c>
      <c r="D131" s="18">
        <f>SUM(D133:D157)</f>
        <v>1439681.9</v>
      </c>
      <c r="E131" s="18">
        <f>SUM(E133:E157)</f>
        <v>1439681.9</v>
      </c>
    </row>
    <row r="132" spans="1:3" s="6" customFormat="1" ht="13.5" customHeight="1">
      <c r="A132" s="24"/>
      <c r="B132" s="17" t="s">
        <v>11</v>
      </c>
      <c r="C132" s="43"/>
    </row>
    <row r="133" spans="1:73" s="75" customFormat="1" ht="49.5" customHeight="1" hidden="1">
      <c r="A133" s="83"/>
      <c r="B133" s="84" t="s">
        <v>86</v>
      </c>
      <c r="C133" s="85"/>
      <c r="D133" s="85"/>
      <c r="E133" s="85"/>
      <c r="BU133" s="75">
        <v>-11346</v>
      </c>
    </row>
    <row r="134" spans="1:5" s="75" customFormat="1" ht="49.5" hidden="1">
      <c r="A134" s="83"/>
      <c r="B134" s="84" t="s">
        <v>87</v>
      </c>
      <c r="C134" s="85"/>
      <c r="D134" s="85"/>
      <c r="E134" s="85"/>
    </row>
    <row r="135" spans="1:110" s="75" customFormat="1" ht="49.5" hidden="1">
      <c r="A135" s="83"/>
      <c r="B135" s="84" t="s">
        <v>85</v>
      </c>
      <c r="C135" s="85"/>
      <c r="D135" s="85"/>
      <c r="E135" s="85"/>
      <c r="BU135" s="75">
        <v>-340</v>
      </c>
      <c r="DF135" s="75">
        <v>-550</v>
      </c>
    </row>
    <row r="136" spans="1:92" s="6" customFormat="1" ht="47.25" customHeight="1">
      <c r="A136" s="24"/>
      <c r="B136" s="17" t="s">
        <v>141</v>
      </c>
      <c r="C136" s="18">
        <v>14285.4</v>
      </c>
      <c r="D136" s="18">
        <v>14285.4</v>
      </c>
      <c r="E136" s="18">
        <v>14285.4</v>
      </c>
      <c r="AL136" s="23">
        <v>7.6</v>
      </c>
      <c r="CN136" s="44">
        <v>36.7</v>
      </c>
    </row>
    <row r="137" spans="1:5" s="6" customFormat="1" ht="99">
      <c r="A137" s="24"/>
      <c r="B137" s="17" t="s">
        <v>158</v>
      </c>
      <c r="C137" s="18">
        <v>2</v>
      </c>
      <c r="D137" s="18">
        <v>2</v>
      </c>
      <c r="E137" s="18">
        <v>2</v>
      </c>
    </row>
    <row r="138" spans="1:5" s="75" customFormat="1" ht="49.5" hidden="1">
      <c r="A138" s="83"/>
      <c r="B138" s="84" t="s">
        <v>84</v>
      </c>
      <c r="C138" s="85">
        <f>6608-6608</f>
        <v>0</v>
      </c>
      <c r="D138" s="71"/>
      <c r="E138" s="71"/>
    </row>
    <row r="139" spans="1:160" s="6" customFormat="1" ht="309" customHeight="1">
      <c r="A139" s="24"/>
      <c r="B139" s="17" t="s">
        <v>159</v>
      </c>
      <c r="C139" s="18">
        <v>1400668.4</v>
      </c>
      <c r="D139" s="18">
        <v>1385675.7</v>
      </c>
      <c r="E139" s="18">
        <v>1385675.7</v>
      </c>
      <c r="F139" s="23">
        <v>3152.9</v>
      </c>
      <c r="G139" s="23"/>
      <c r="L139" s="23"/>
      <c r="U139" s="23">
        <v>-943.9</v>
      </c>
      <c r="BU139" s="23">
        <v>-90</v>
      </c>
      <c r="CN139" s="44">
        <v>946</v>
      </c>
      <c r="CT139" s="23">
        <v>14662.5</v>
      </c>
      <c r="CY139" s="23">
        <v>17180</v>
      </c>
      <c r="DF139" s="23">
        <v>8748.5</v>
      </c>
      <c r="FD139" s="23">
        <v>637</v>
      </c>
    </row>
    <row r="140" spans="1:3" s="66" customFormat="1" ht="69" customHeight="1" hidden="1">
      <c r="A140" s="77"/>
      <c r="B140" s="70" t="s">
        <v>34</v>
      </c>
      <c r="C140" s="71"/>
    </row>
    <row r="141" spans="1:3" s="105" customFormat="1" ht="82.5" hidden="1">
      <c r="A141" s="102"/>
      <c r="B141" s="103" t="s">
        <v>81</v>
      </c>
      <c r="C141" s="104"/>
    </row>
    <row r="142" spans="1:6" s="6" customFormat="1" ht="82.5">
      <c r="A142" s="24"/>
      <c r="B142" s="17" t="s">
        <v>80</v>
      </c>
      <c r="C142" s="18">
        <v>11274</v>
      </c>
      <c r="D142" s="18">
        <v>11274</v>
      </c>
      <c r="E142" s="18">
        <v>11274</v>
      </c>
      <c r="F142" s="23">
        <v>-17.2</v>
      </c>
    </row>
    <row r="143" spans="1:110" s="6" customFormat="1" ht="82.5">
      <c r="A143" s="24"/>
      <c r="B143" s="17" t="s">
        <v>97</v>
      </c>
      <c r="C143" s="18">
        <v>733.8</v>
      </c>
      <c r="D143" s="18">
        <v>733.8</v>
      </c>
      <c r="E143" s="18">
        <v>733.8</v>
      </c>
      <c r="BU143" s="23">
        <v>140</v>
      </c>
      <c r="CI143" s="23">
        <v>733.8</v>
      </c>
      <c r="DF143" s="23">
        <v>160.4</v>
      </c>
    </row>
    <row r="144" spans="1:5" s="66" customFormat="1" ht="123.75" customHeight="1" hidden="1">
      <c r="A144" s="77"/>
      <c r="B144" s="84" t="s">
        <v>35</v>
      </c>
      <c r="C144" s="71"/>
      <c r="D144" s="71"/>
      <c r="E144" s="71"/>
    </row>
    <row r="145" spans="1:5" s="75" customFormat="1" ht="49.5" hidden="1">
      <c r="A145" s="83"/>
      <c r="B145" s="84" t="s">
        <v>79</v>
      </c>
      <c r="C145" s="85"/>
      <c r="D145" s="71"/>
      <c r="E145" s="71"/>
    </row>
    <row r="146" spans="1:110" s="6" customFormat="1" ht="66">
      <c r="A146" s="24"/>
      <c r="B146" s="17" t="s">
        <v>160</v>
      </c>
      <c r="C146" s="18">
        <v>19424.2</v>
      </c>
      <c r="D146" s="18">
        <v>19424.2</v>
      </c>
      <c r="E146" s="18">
        <v>19424.2</v>
      </c>
      <c r="P146" s="23"/>
      <c r="BU146" s="23">
        <v>2763</v>
      </c>
      <c r="DF146" s="23">
        <v>1691.4</v>
      </c>
    </row>
    <row r="147" spans="1:110" s="75" customFormat="1" ht="231" hidden="1">
      <c r="A147" s="83"/>
      <c r="B147" s="84" t="s">
        <v>125</v>
      </c>
      <c r="C147" s="85"/>
      <c r="D147" s="85"/>
      <c r="E147" s="85"/>
      <c r="DF147" s="75">
        <v>204.7</v>
      </c>
    </row>
    <row r="148" spans="1:110" s="75" customFormat="1" ht="108.75" customHeight="1" hidden="1">
      <c r="A148" s="83"/>
      <c r="B148" s="84" t="s">
        <v>161</v>
      </c>
      <c r="C148" s="85"/>
      <c r="D148" s="85"/>
      <c r="E148" s="85"/>
      <c r="DF148" s="75">
        <v>-1000</v>
      </c>
    </row>
    <row r="149" spans="1:110" s="75" customFormat="1" ht="66" hidden="1">
      <c r="A149" s="83"/>
      <c r="B149" s="84" t="s">
        <v>142</v>
      </c>
      <c r="C149" s="85"/>
      <c r="D149" s="85"/>
      <c r="E149" s="85"/>
      <c r="DF149" s="75">
        <v>6.4</v>
      </c>
    </row>
    <row r="150" spans="1:5" s="75" customFormat="1" ht="66" hidden="1">
      <c r="A150" s="83"/>
      <c r="B150" s="84" t="s">
        <v>62</v>
      </c>
      <c r="C150" s="85"/>
      <c r="D150" s="85"/>
      <c r="E150" s="85"/>
    </row>
    <row r="151" spans="1:73" s="75" customFormat="1" ht="49.5" hidden="1">
      <c r="A151" s="83"/>
      <c r="B151" s="84" t="s">
        <v>63</v>
      </c>
      <c r="C151" s="85"/>
      <c r="D151" s="85"/>
      <c r="E151" s="85"/>
      <c r="BU151" s="75">
        <v>-7820</v>
      </c>
    </row>
    <row r="152" spans="1:5" s="75" customFormat="1" ht="66" hidden="1">
      <c r="A152" s="83"/>
      <c r="B152" s="84" t="s">
        <v>64</v>
      </c>
      <c r="C152" s="85"/>
      <c r="D152" s="85"/>
      <c r="E152" s="85"/>
    </row>
    <row r="153" spans="1:5" s="6" customFormat="1" ht="69" customHeight="1">
      <c r="A153" s="24"/>
      <c r="B153" s="59" t="s">
        <v>99</v>
      </c>
      <c r="C153" s="18">
        <v>520.8</v>
      </c>
      <c r="D153" s="18">
        <v>520.8</v>
      </c>
      <c r="E153" s="18">
        <v>520.8</v>
      </c>
    </row>
    <row r="154" spans="1:21" s="46" customFormat="1" ht="66">
      <c r="A154" s="45"/>
      <c r="B154" s="17" t="s">
        <v>190</v>
      </c>
      <c r="C154" s="18">
        <v>2452.5</v>
      </c>
      <c r="D154" s="18">
        <v>2452.5</v>
      </c>
      <c r="E154" s="18">
        <v>2452.5</v>
      </c>
      <c r="U154" s="23"/>
    </row>
    <row r="155" spans="1:21" s="105" customFormat="1" ht="181.5" hidden="1">
      <c r="A155" s="102"/>
      <c r="B155" s="70" t="s">
        <v>162</v>
      </c>
      <c r="C155" s="71"/>
      <c r="D155" s="71"/>
      <c r="E155" s="71"/>
      <c r="U155" s="76"/>
    </row>
    <row r="156" spans="1:160" s="22" customFormat="1" ht="214.5">
      <c r="A156" s="31"/>
      <c r="B156" s="17" t="s">
        <v>140</v>
      </c>
      <c r="C156" s="18">
        <v>5313.5</v>
      </c>
      <c r="D156" s="18">
        <v>5313.5</v>
      </c>
      <c r="E156" s="18">
        <v>5313.5</v>
      </c>
      <c r="BU156" s="23"/>
      <c r="DF156" s="23">
        <v>-600.7</v>
      </c>
      <c r="FD156" s="23">
        <v>-637</v>
      </c>
    </row>
    <row r="157" spans="1:110" s="75" customFormat="1" ht="82.5" hidden="1">
      <c r="A157" s="83"/>
      <c r="B157" s="84" t="s">
        <v>163</v>
      </c>
      <c r="C157" s="85"/>
      <c r="D157" s="85"/>
      <c r="E157" s="85"/>
      <c r="DF157" s="75">
        <v>1357.8</v>
      </c>
    </row>
    <row r="158" spans="1:5" s="75" customFormat="1" ht="66" hidden="1">
      <c r="A158" s="83"/>
      <c r="B158" s="84" t="s">
        <v>61</v>
      </c>
      <c r="C158" s="85"/>
      <c r="D158" s="85"/>
      <c r="E158" s="85"/>
    </row>
    <row r="159" spans="1:182" s="16" customFormat="1" ht="66">
      <c r="A159" s="48" t="s">
        <v>14</v>
      </c>
      <c r="B159" s="17" t="s">
        <v>149</v>
      </c>
      <c r="C159" s="18">
        <v>53848.955</v>
      </c>
      <c r="D159" s="18">
        <v>53848.955</v>
      </c>
      <c r="E159" s="18">
        <v>54206.105</v>
      </c>
      <c r="G159" s="23">
        <v>-44.1</v>
      </c>
      <c r="H159" s="23">
        <v>-146.8</v>
      </c>
      <c r="P159" s="23"/>
      <c r="BO159" s="23">
        <v>-180.8</v>
      </c>
      <c r="CI159" s="23"/>
      <c r="CJ159" s="23"/>
      <c r="CK159" s="23"/>
      <c r="FZ159" s="16" t="s">
        <v>183</v>
      </c>
    </row>
    <row r="160" spans="1:182" s="6" customFormat="1" ht="49.5">
      <c r="A160" s="24"/>
      <c r="B160" s="17" t="s">
        <v>82</v>
      </c>
      <c r="C160" s="18">
        <v>69599.8</v>
      </c>
      <c r="D160" s="18">
        <v>42104.4</v>
      </c>
      <c r="E160" s="18">
        <v>42104.4</v>
      </c>
      <c r="BU160" s="23">
        <v>-150</v>
      </c>
      <c r="CY160" s="23">
        <v>-1000</v>
      </c>
      <c r="FD160" s="23">
        <v>-1250</v>
      </c>
      <c r="FZ160" s="16" t="s">
        <v>183</v>
      </c>
    </row>
    <row r="161" spans="1:110" s="6" customFormat="1" ht="82.5">
      <c r="A161" s="24"/>
      <c r="B161" s="17" t="s">
        <v>83</v>
      </c>
      <c r="C161" s="18">
        <v>15623.2</v>
      </c>
      <c r="D161" s="18">
        <v>15623.2</v>
      </c>
      <c r="E161" s="18">
        <v>15623.2</v>
      </c>
      <c r="BU161" s="23">
        <v>19</v>
      </c>
      <c r="DF161" s="23">
        <v>-375.5</v>
      </c>
    </row>
    <row r="162" spans="1:3" s="66" customFormat="1" ht="132" hidden="1">
      <c r="A162" s="77"/>
      <c r="B162" s="70" t="s">
        <v>68</v>
      </c>
      <c r="C162" s="71"/>
    </row>
    <row r="163" spans="1:160" s="6" customFormat="1" ht="69" customHeight="1">
      <c r="A163" s="24"/>
      <c r="B163" s="17" t="s">
        <v>124</v>
      </c>
      <c r="C163" s="18">
        <f>9241.9</f>
        <v>9241.9</v>
      </c>
      <c r="D163" s="18">
        <f>9241.9</f>
        <v>9241.9</v>
      </c>
      <c r="E163" s="18">
        <f>9241.9</f>
        <v>9241.9</v>
      </c>
      <c r="AL163" s="23">
        <v>-1000</v>
      </c>
      <c r="BU163" s="23">
        <v>-2900</v>
      </c>
      <c r="CN163" s="23">
        <v>-8321.6</v>
      </c>
      <c r="CY163" s="23">
        <v>-4065.1</v>
      </c>
      <c r="DF163" s="23" t="s">
        <v>154</v>
      </c>
      <c r="FD163" s="23">
        <v>-3000</v>
      </c>
    </row>
    <row r="164" spans="1:154" s="6" customFormat="1" ht="50.25" customHeight="1">
      <c r="A164" s="24"/>
      <c r="B164" s="17" t="s">
        <v>139</v>
      </c>
      <c r="C164" s="18">
        <v>10216.2</v>
      </c>
      <c r="D164" s="18">
        <v>9601.6</v>
      </c>
      <c r="E164" s="18">
        <v>9900.6</v>
      </c>
      <c r="AL164" s="23"/>
      <c r="BU164" s="23"/>
      <c r="CI164" s="23">
        <v>0.1</v>
      </c>
      <c r="CY164" s="23">
        <v>344.7</v>
      </c>
      <c r="EX164" s="23">
        <v>304.4</v>
      </c>
    </row>
    <row r="165" spans="1:3" s="16" customFormat="1" ht="82.5" hidden="1">
      <c r="A165" s="48"/>
      <c r="B165" s="49" t="s">
        <v>54</v>
      </c>
      <c r="C165" s="47"/>
    </row>
    <row r="166" spans="1:3" s="16" customFormat="1" ht="48.75" customHeight="1" hidden="1">
      <c r="A166" s="48"/>
      <c r="B166" s="48" t="s">
        <v>32</v>
      </c>
      <c r="C166" s="47"/>
    </row>
    <row r="167" spans="1:3" s="16" customFormat="1" ht="132" hidden="1">
      <c r="A167" s="48"/>
      <c r="B167" s="48" t="s">
        <v>43</v>
      </c>
      <c r="C167" s="47"/>
    </row>
    <row r="168" spans="1:5" s="22" customFormat="1" ht="33" hidden="1">
      <c r="A168" s="31"/>
      <c r="B168" s="31" t="s">
        <v>109</v>
      </c>
      <c r="C168" s="32">
        <v>0</v>
      </c>
      <c r="D168" s="32">
        <v>0</v>
      </c>
      <c r="E168" s="32">
        <v>0</v>
      </c>
    </row>
    <row r="169" spans="1:5" s="51" customFormat="1" ht="14.25" customHeight="1">
      <c r="A169" s="19" t="s">
        <v>13</v>
      </c>
      <c r="B169" s="50" t="s">
        <v>19</v>
      </c>
      <c r="C169" s="15">
        <f>C170+C173+C171+C172+C175+C174+C180+C179+C177+C178+C176+C181+C182+C183</f>
        <v>6193</v>
      </c>
      <c r="D169" s="15">
        <f>D170+D173+D171+D172+D175+D174+D180+D179+D177+D178+D176+D181+D182+D183</f>
        <v>0</v>
      </c>
      <c r="E169" s="15">
        <f>E170+E173+E171+E172+E175+E174+E180+E179+E177+E178+E176+E181+E182+E183</f>
        <v>0</v>
      </c>
    </row>
    <row r="170" spans="1:3" s="75" customFormat="1" ht="82.5" hidden="1">
      <c r="A170" s="83"/>
      <c r="B170" s="83" t="s">
        <v>118</v>
      </c>
      <c r="C170" s="85"/>
    </row>
    <row r="171" spans="1:3" s="75" customFormat="1" ht="49.5" hidden="1">
      <c r="A171" s="83"/>
      <c r="B171" s="83" t="s">
        <v>76</v>
      </c>
      <c r="C171" s="85"/>
    </row>
    <row r="172" spans="1:3" s="75" customFormat="1" ht="49.5" hidden="1">
      <c r="A172" s="83"/>
      <c r="B172" s="83" t="s">
        <v>77</v>
      </c>
      <c r="C172" s="85"/>
    </row>
    <row r="173" spans="1:3" s="75" customFormat="1" ht="49.5" hidden="1">
      <c r="A173" s="83"/>
      <c r="B173" s="83" t="s">
        <v>57</v>
      </c>
      <c r="C173" s="85"/>
    </row>
    <row r="174" spans="1:110" s="25" customFormat="1" ht="49.5">
      <c r="A174" s="24"/>
      <c r="B174" s="17" t="s">
        <v>132</v>
      </c>
      <c r="C174" s="18">
        <v>2816.5</v>
      </c>
      <c r="D174" s="18">
        <v>0</v>
      </c>
      <c r="E174" s="18">
        <v>0</v>
      </c>
      <c r="AA174" s="25">
        <v>19133.7</v>
      </c>
      <c r="AL174" s="25">
        <v>9607.8</v>
      </c>
      <c r="CN174" s="25">
        <v>13125.6</v>
      </c>
      <c r="CT174" s="25">
        <v>3966.6</v>
      </c>
      <c r="CY174" s="25">
        <v>7030.8</v>
      </c>
      <c r="DF174" s="25">
        <v>1403.6</v>
      </c>
    </row>
    <row r="175" spans="1:160" s="78" customFormat="1" ht="80.25" customHeight="1" hidden="1">
      <c r="A175" s="77"/>
      <c r="B175" s="106" t="s">
        <v>108</v>
      </c>
      <c r="C175" s="71"/>
      <c r="D175" s="71">
        <v>0</v>
      </c>
      <c r="E175" s="71">
        <v>0</v>
      </c>
      <c r="F175" s="76">
        <v>17</v>
      </c>
      <c r="AL175" s="76">
        <v>42.5</v>
      </c>
      <c r="BU175" s="76">
        <v>47.5</v>
      </c>
      <c r="CY175" s="73"/>
      <c r="FD175" s="76">
        <v>36</v>
      </c>
    </row>
    <row r="176" spans="1:103" s="25" customFormat="1" ht="49.5">
      <c r="A176" s="24"/>
      <c r="B176" s="52" t="s">
        <v>164</v>
      </c>
      <c r="C176" s="18">
        <v>3112.8</v>
      </c>
      <c r="D176" s="18">
        <v>0</v>
      </c>
      <c r="E176" s="18">
        <v>0</v>
      </c>
      <c r="F176" s="23"/>
      <c r="AL176" s="23"/>
      <c r="BU176" s="23"/>
      <c r="CY176" s="20"/>
    </row>
    <row r="177" spans="1:182" s="78" customFormat="1" ht="82.5" hidden="1">
      <c r="A177" s="77"/>
      <c r="B177" s="106" t="s">
        <v>179</v>
      </c>
      <c r="C177" s="71"/>
      <c r="D177" s="71">
        <v>0</v>
      </c>
      <c r="E177" s="71">
        <v>0</v>
      </c>
      <c r="F177" s="76"/>
      <c r="AL177" s="76"/>
      <c r="BU177" s="76"/>
      <c r="CY177" s="76">
        <v>378226.24</v>
      </c>
      <c r="CZ177" s="76">
        <v>48501.6</v>
      </c>
      <c r="FZ177" s="107">
        <v>245796.08697</v>
      </c>
    </row>
    <row r="178" spans="1:110" s="75" customFormat="1" ht="165" hidden="1">
      <c r="A178" s="83"/>
      <c r="B178" s="108" t="s">
        <v>153</v>
      </c>
      <c r="C178" s="85">
        <v>0</v>
      </c>
      <c r="D178" s="85">
        <v>0</v>
      </c>
      <c r="E178" s="85">
        <v>0</v>
      </c>
      <c r="DF178" s="75">
        <v>6619</v>
      </c>
    </row>
    <row r="179" spans="1:73" s="75" customFormat="1" ht="81" customHeight="1" hidden="1">
      <c r="A179" s="83"/>
      <c r="B179" s="108" t="s">
        <v>137</v>
      </c>
      <c r="C179" s="85"/>
      <c r="D179" s="85">
        <v>0</v>
      </c>
      <c r="E179" s="85">
        <v>0</v>
      </c>
      <c r="BU179" s="75">
        <v>12499.5</v>
      </c>
    </row>
    <row r="180" spans="1:160" s="29" customFormat="1" ht="82.5">
      <c r="A180" s="26"/>
      <c r="B180" s="60" t="s">
        <v>173</v>
      </c>
      <c r="C180" s="28">
        <v>263.7</v>
      </c>
      <c r="D180" s="18">
        <v>0</v>
      </c>
      <c r="E180" s="18">
        <v>0</v>
      </c>
      <c r="FD180" s="23">
        <v>259.5</v>
      </c>
    </row>
    <row r="181" spans="1:160" s="82" customFormat="1" ht="66" hidden="1">
      <c r="A181" s="79"/>
      <c r="B181" s="109" t="s">
        <v>169</v>
      </c>
      <c r="C181" s="81"/>
      <c r="D181" s="71">
        <v>0</v>
      </c>
      <c r="E181" s="71">
        <v>0</v>
      </c>
      <c r="FD181" s="76">
        <v>55</v>
      </c>
    </row>
    <row r="182" spans="1:176" s="82" customFormat="1" ht="66" hidden="1">
      <c r="A182" s="79"/>
      <c r="B182" s="109" t="s">
        <v>177</v>
      </c>
      <c r="C182" s="81"/>
      <c r="D182" s="71">
        <v>0</v>
      </c>
      <c r="E182" s="71">
        <v>0</v>
      </c>
      <c r="FD182" s="76"/>
      <c r="FT182" s="76">
        <v>2000.961</v>
      </c>
    </row>
    <row r="183" spans="1:176" s="82" customFormat="1" ht="49.5" hidden="1">
      <c r="A183" s="79"/>
      <c r="B183" s="109" t="s">
        <v>178</v>
      </c>
      <c r="C183" s="81"/>
      <c r="D183" s="71">
        <v>0</v>
      </c>
      <c r="E183" s="71">
        <v>0</v>
      </c>
      <c r="FD183" s="76"/>
      <c r="FT183" s="76">
        <v>15557.87</v>
      </c>
    </row>
    <row r="184" spans="3:5" ht="16.5">
      <c r="C184" s="54"/>
      <c r="D184" s="55"/>
      <c r="E184" s="55"/>
    </row>
    <row r="185" ht="16.5">
      <c r="C185" s="56"/>
    </row>
    <row r="186" ht="16.5">
      <c r="C186" s="56"/>
    </row>
    <row r="187" ht="16.5">
      <c r="C187" s="56"/>
    </row>
    <row r="188" ht="16.5">
      <c r="C188" s="56"/>
    </row>
    <row r="189" ht="16.5">
      <c r="C189" s="56"/>
    </row>
    <row r="190" ht="16.5">
      <c r="C190" s="56"/>
    </row>
    <row r="191" ht="16.5">
      <c r="C191" s="56"/>
    </row>
    <row r="192" ht="16.5">
      <c r="C192" s="56"/>
    </row>
    <row r="193" ht="16.5">
      <c r="C193" s="56"/>
    </row>
    <row r="194" ht="16.5">
      <c r="C194" s="56"/>
    </row>
    <row r="195" ht="16.5">
      <c r="C195" s="56"/>
    </row>
    <row r="196" ht="16.5">
      <c r="C196" s="56"/>
    </row>
    <row r="197" ht="16.5">
      <c r="C197" s="56"/>
    </row>
    <row r="198" ht="16.5">
      <c r="C198" s="56"/>
    </row>
    <row r="199" ht="16.5">
      <c r="C199" s="56"/>
    </row>
    <row r="200" ht="16.5">
      <c r="C200" s="56"/>
    </row>
    <row r="201" ht="16.5">
      <c r="C201" s="56"/>
    </row>
    <row r="202" ht="16.5">
      <c r="C202" s="56"/>
    </row>
    <row r="203" ht="16.5">
      <c r="C203" s="56"/>
    </row>
    <row r="204" ht="16.5">
      <c r="C204" s="56"/>
    </row>
    <row r="205" ht="16.5">
      <c r="C205" s="56"/>
    </row>
    <row r="206" ht="16.5">
      <c r="C206" s="56"/>
    </row>
    <row r="207" ht="16.5">
      <c r="C207" s="56"/>
    </row>
    <row r="208" ht="16.5">
      <c r="C208" s="56"/>
    </row>
    <row r="209" ht="16.5">
      <c r="C209" s="56"/>
    </row>
    <row r="210" ht="16.5">
      <c r="C210" s="56"/>
    </row>
    <row r="211" ht="16.5">
      <c r="C211" s="56"/>
    </row>
    <row r="212" ht="16.5">
      <c r="C212" s="56"/>
    </row>
    <row r="213" ht="16.5">
      <c r="C213" s="56"/>
    </row>
    <row r="214" ht="16.5">
      <c r="C214" s="56"/>
    </row>
    <row r="215" ht="16.5">
      <c r="C215" s="56"/>
    </row>
    <row r="216" ht="16.5">
      <c r="C216" s="56"/>
    </row>
    <row r="217" ht="16.5">
      <c r="C217" s="56"/>
    </row>
    <row r="218" ht="16.5">
      <c r="C218" s="56"/>
    </row>
    <row r="219" ht="16.5">
      <c r="C219" s="56"/>
    </row>
    <row r="220" ht="16.5">
      <c r="C220" s="56"/>
    </row>
    <row r="221" ht="16.5">
      <c r="C221" s="56"/>
    </row>
    <row r="222" ht="16.5">
      <c r="C222" s="56"/>
    </row>
    <row r="223" ht="16.5">
      <c r="C223" s="56"/>
    </row>
    <row r="224" ht="16.5">
      <c r="C224" s="56"/>
    </row>
    <row r="225" ht="16.5">
      <c r="C225" s="56"/>
    </row>
    <row r="226" ht="16.5">
      <c r="C226" s="56"/>
    </row>
    <row r="227" ht="16.5">
      <c r="C227" s="56"/>
    </row>
    <row r="228" ht="16.5">
      <c r="C228" s="56"/>
    </row>
    <row r="229" ht="16.5">
      <c r="C229" s="56"/>
    </row>
    <row r="230" ht="16.5">
      <c r="C230" s="56"/>
    </row>
    <row r="231" ht="16.5">
      <c r="C231" s="56"/>
    </row>
    <row r="232" ht="16.5">
      <c r="C232" s="56"/>
    </row>
    <row r="233" ht="16.5">
      <c r="C233" s="56"/>
    </row>
    <row r="234" ht="16.5">
      <c r="C234" s="56"/>
    </row>
    <row r="235" ht="16.5">
      <c r="C235" s="56"/>
    </row>
    <row r="236" ht="16.5">
      <c r="C236" s="56"/>
    </row>
    <row r="237" ht="16.5">
      <c r="C237" s="56"/>
    </row>
    <row r="238" ht="16.5">
      <c r="C238" s="56"/>
    </row>
    <row r="239" ht="16.5">
      <c r="C239" s="56"/>
    </row>
    <row r="240" ht="16.5">
      <c r="C240" s="56"/>
    </row>
    <row r="241" ht="16.5">
      <c r="C241" s="56"/>
    </row>
    <row r="242" ht="16.5">
      <c r="C242" s="56"/>
    </row>
    <row r="243" ht="16.5">
      <c r="C243" s="56"/>
    </row>
    <row r="244" ht="16.5">
      <c r="C244" s="56"/>
    </row>
    <row r="245" ht="16.5">
      <c r="C245" s="56"/>
    </row>
    <row r="246" ht="16.5">
      <c r="C246" s="56"/>
    </row>
    <row r="247" ht="16.5">
      <c r="C247" s="56"/>
    </row>
    <row r="248" ht="16.5">
      <c r="C248" s="56"/>
    </row>
    <row r="249" ht="16.5">
      <c r="C249" s="56"/>
    </row>
    <row r="250" ht="16.5">
      <c r="C250" s="56"/>
    </row>
    <row r="251" ht="16.5">
      <c r="C251" s="56"/>
    </row>
    <row r="252" ht="16.5">
      <c r="C252" s="56"/>
    </row>
    <row r="253" ht="16.5">
      <c r="C253" s="56"/>
    </row>
    <row r="254" ht="16.5">
      <c r="C254" s="56"/>
    </row>
    <row r="255" ht="16.5">
      <c r="C255" s="56"/>
    </row>
    <row r="256" ht="16.5">
      <c r="C256" s="56"/>
    </row>
    <row r="257" ht="16.5">
      <c r="C257" s="56"/>
    </row>
    <row r="258" ht="16.5">
      <c r="C258" s="56"/>
    </row>
    <row r="259" ht="16.5">
      <c r="C259" s="56"/>
    </row>
    <row r="260" ht="16.5">
      <c r="C260" s="56"/>
    </row>
    <row r="261" ht="16.5">
      <c r="C261" s="56"/>
    </row>
    <row r="262" ht="16.5">
      <c r="C262" s="56"/>
    </row>
    <row r="263" ht="16.5">
      <c r="C263" s="56"/>
    </row>
    <row r="264" ht="16.5">
      <c r="C264" s="56"/>
    </row>
    <row r="265" ht="16.5">
      <c r="C265" s="56"/>
    </row>
    <row r="266" ht="16.5">
      <c r="C266" s="56"/>
    </row>
    <row r="267" ht="16.5">
      <c r="C267" s="56"/>
    </row>
  </sheetData>
  <sheetProtection/>
  <mergeCells count="14">
    <mergeCell ref="C13:E13"/>
    <mergeCell ref="D18:E18"/>
    <mergeCell ref="C14:E14"/>
    <mergeCell ref="D17:E17"/>
    <mergeCell ref="A18:A19"/>
    <mergeCell ref="B18:B19"/>
    <mergeCell ref="C18:C19"/>
    <mergeCell ref="A16:E16"/>
    <mergeCell ref="C2:E2"/>
    <mergeCell ref="C3:E3"/>
    <mergeCell ref="C4:E4"/>
    <mergeCell ref="B6:E6"/>
    <mergeCell ref="B9:E9"/>
    <mergeCell ref="C12:E12"/>
  </mergeCells>
  <printOptions/>
  <pageMargins left="0.7874015748031497" right="0.7874015748031497" top="0.7086614173228347" bottom="0.35433070866141736" header="0.5118110236220472" footer="0.5118110236220472"/>
  <pageSetup horizontalDpi="600" verticalDpi="600" orientation="landscape" paperSize="9" r:id="rId3"/>
  <headerFooter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Рябинина Елена Николаевна</cp:lastModifiedBy>
  <cp:lastPrinted>2019-11-28T06:43:21Z</cp:lastPrinted>
  <dcterms:created xsi:type="dcterms:W3CDTF">2006-12-04T06:14:42Z</dcterms:created>
  <dcterms:modified xsi:type="dcterms:W3CDTF">2019-11-28T09:42:59Z</dcterms:modified>
  <cp:category/>
  <cp:version/>
  <cp:contentType/>
  <cp:contentStatus/>
</cp:coreProperties>
</file>