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'Лист1'!$A$1:$E$69</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<sst xmlns="http://schemas.openxmlformats.org/spreadsheetml/2006/main" count="80" uniqueCount="79">
  <si>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</si>
  <si>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</si>
  <si>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</si>
  <si>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</si>
  <si>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</si>
  <si>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</si>
  <si>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</si>
  <si>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</si>
  <si>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</si>
  <si>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</si>
  <si>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</si>
  <si>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</si>
  <si>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</si>
  <si>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</si>
  <si>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</si>
  <si>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</si>
  <si>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</si>
  <si>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</si>
  <si>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</si>
  <si>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</si>
  <si>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</si>
  <si>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</si>
  <si>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</si>
  <si>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</si>
  <si>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</si>
  <si>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</si>
  <si>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</si>
  <si>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</si>
  <si>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</si>
  <si>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</si>
  <si>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</si>
  <si>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</si>
  <si>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</si>
  <si>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</si>
  <si>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</si>
  <si>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</si>
  <si>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</si>
  <si>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</si>
  <si>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</si>
  <si>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</si>
  <si>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</si>
  <si>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</si>
  <si>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</si>
  <si>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</si>
  <si>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</si>
  <si>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</si>
  <si>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</si>
  <si>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</si>
  <si>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</si>
  <si>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</si>
  <si>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</si>
  <si>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</si>
  <si>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</si>
  <si>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</si>
  <si>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</si>
  <si>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</si>
  <si>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</si>
  <si>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</si>
  <si>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</si>
  <si>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</si>
  <si>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</si>
  <si>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</si>
  <si>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</si>
  <si>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</si>
  <si>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</si>
  <si>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</si>
  <si>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</si>
  <si>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</si>
  <si>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</si>
  <si>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</si>
  <si>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</si>
  <si>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</si>
  <si>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</si>
  <si>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</si>
  <si>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</si>
  <si>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 xml:space="preserve">    субвенция бюджету городского округа на осуществление отдельных государственных полномочий по организации деятельности по накоплению (в том числе раздельному накоплению) твердых коммунальных отходов в части создания и (или) обустройства контейнерных площадок для накопления твердых коммунальных отходов</t>
  </si>
  <si>
    <t>Субсидия бюджету городского округа на организацию проведения комплексных кадастровых работ</t>
  </si>
  <si>
    <t xml:space="preserve">Субсидия бюджету городского округа на реализацию местных инициатив в рамках приоритетного регионального проекта "Наш выбор" </t>
  </si>
  <si>
    <t>от 25.02.2022 № 668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</si>
</sst>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5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46" fillId="0" borderId="0" xfId="0" applyNumberFormat="1" applyFont="1" applyFill="1" applyBorder="1" applyAlignment="1">
      <alignment horizontal="justify" vertical="distributed" wrapText="1"/>
    </xf>
    <xf numFmtId="178" fontId="46" fillId="0" borderId="0" xfId="0" applyNumberFormat="1" applyFont="1" applyFill="1" applyBorder="1" applyAlignment="1">
      <alignment horizontal="center"/>
    </xf>
    <xf numFmtId="0" fontId="47" fillId="0" borderId="0" xfId="0" applyFont="1" applyFill="1" applyBorder="1" applyAlignment="1">
      <alignment/>
    </xf>
    <xf numFmtId="0" fontId="48" fillId="0" borderId="0" xfId="0" applyFont="1" applyFill="1" applyBorder="1" applyAlignment="1">
      <alignment horizontal="left" wrapText="1"/>
    </xf>
    <xf numFmtId="3" fontId="48" fillId="0" borderId="0" xfId="0" applyNumberFormat="1" applyFont="1" applyFill="1" applyBorder="1" applyAlignment="1">
      <alignment horizontal="justify" vertical="distributed" wrapText="1"/>
    </xf>
    <xf numFmtId="178" fontId="48" fillId="0" borderId="0" xfId="0" applyNumberFormat="1" applyFont="1" applyFill="1" applyBorder="1" applyAlignment="1">
      <alignment horizontal="center"/>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0" fontId="2" fillId="0" borderId="0" xfId="0" applyFont="1" applyFill="1" applyBorder="1" applyAlignment="1">
      <alignment vertical="center" wrapText="1"/>
    </xf>
    <xf numFmtId="0" fontId="1" fillId="0" borderId="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52"/>
  <sheetViews>
    <sheetView tabSelected="1" zoomScale="90" zoomScaleNormal="90" zoomScalePageLayoutView="0" workbookViewId="0" topLeftCell="B1">
      <selection activeCell="H54" sqref="H54"/>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5" t="s">
        <v>73</v>
      </c>
      <c r="D1" s="35"/>
      <c r="E1" s="35"/>
    </row>
    <row r="2" spans="2:5" ht="18.75" customHeight="1">
      <c r="B2" s="4" t="s">
        <v>25</v>
      </c>
      <c r="C2" s="35" t="s">
        <v>74</v>
      </c>
      <c r="D2" s="35"/>
      <c r="E2" s="35"/>
    </row>
    <row r="3" spans="2:5" ht="16.5">
      <c r="B3" s="4" t="s">
        <v>25</v>
      </c>
      <c r="C3" s="35" t="s">
        <v>78</v>
      </c>
      <c r="D3" s="35"/>
      <c r="E3" s="35"/>
    </row>
    <row r="4" spans="2:5" ht="16.5">
      <c r="B4" s="4"/>
      <c r="C4" s="4"/>
      <c r="D4" s="4"/>
      <c r="E4" s="4"/>
    </row>
    <row r="5" spans="2:5" ht="22.5" customHeight="1">
      <c r="B5" s="47" t="s">
        <v>69</v>
      </c>
      <c r="C5" s="47"/>
      <c r="D5" s="47"/>
      <c r="E5" s="47"/>
    </row>
    <row r="6" ht="13.5" customHeight="1">
      <c r="B6" s="5"/>
    </row>
    <row r="7" spans="2:5" ht="18" customHeight="1">
      <c r="B7" s="48" t="s">
        <v>68</v>
      </c>
      <c r="C7" s="48"/>
      <c r="D7" s="48"/>
      <c r="E7" s="48"/>
    </row>
    <row r="8" ht="13.5" customHeight="1">
      <c r="B8" s="5"/>
    </row>
    <row r="9" spans="2:5" ht="16.5" customHeight="1">
      <c r="B9" s="5"/>
      <c r="C9" s="35" t="s">
        <v>70</v>
      </c>
      <c r="D9" s="35"/>
      <c r="E9" s="35"/>
    </row>
    <row r="10" spans="2:5" ht="19.5" customHeight="1">
      <c r="B10" s="5"/>
      <c r="C10" s="35" t="s">
        <v>28</v>
      </c>
      <c r="D10" s="35"/>
      <c r="E10" s="35"/>
    </row>
    <row r="11" spans="2:5" ht="16.5">
      <c r="B11" s="5"/>
      <c r="C11" s="35" t="s">
        <v>67</v>
      </c>
      <c r="D11" s="35"/>
      <c r="E11" s="35"/>
    </row>
    <row r="12" ht="22.5" customHeight="1">
      <c r="B12" s="5"/>
    </row>
    <row r="13" spans="1:5" ht="40.5" customHeight="1">
      <c r="A13" s="42" t="s">
        <v>57</v>
      </c>
      <c r="B13" s="42"/>
      <c r="C13" s="42"/>
      <c r="D13" s="42"/>
      <c r="E13" s="42"/>
    </row>
    <row r="14" spans="4:5" ht="18" customHeight="1">
      <c r="D14" s="46" t="s">
        <v>14</v>
      </c>
      <c r="E14" s="46"/>
    </row>
    <row r="15" spans="1:5" ht="13.5" customHeight="1">
      <c r="A15" s="36" t="s">
        <v>2</v>
      </c>
      <c r="B15" s="38" t="s">
        <v>13</v>
      </c>
      <c r="C15" s="40" t="s">
        <v>32</v>
      </c>
      <c r="D15" s="44" t="s">
        <v>21</v>
      </c>
      <c r="E15" s="45"/>
    </row>
    <row r="16" spans="1:5" ht="16.5">
      <c r="A16" s="37"/>
      <c r="B16" s="39"/>
      <c r="C16" s="41"/>
      <c r="D16" s="7" t="s">
        <v>35</v>
      </c>
      <c r="E16" s="6" t="s">
        <v>58</v>
      </c>
    </row>
    <row r="17" spans="1:5" ht="16.5">
      <c r="A17" s="8">
        <v>1</v>
      </c>
      <c r="B17" s="9">
        <v>1</v>
      </c>
      <c r="C17" s="10" t="s">
        <v>1</v>
      </c>
      <c r="D17" s="10" t="s">
        <v>22</v>
      </c>
      <c r="E17" s="10" t="s">
        <v>23</v>
      </c>
    </row>
    <row r="18" spans="1:5" ht="33">
      <c r="A18" s="11" t="s">
        <v>3</v>
      </c>
      <c r="B18" s="12" t="s">
        <v>4</v>
      </c>
      <c r="C18" s="13">
        <f>C21+C42+C62+C19</f>
        <v>3371641.58632</v>
      </c>
      <c r="D18" s="13">
        <f>D21+D42+D62+D19</f>
        <v>3165210.6347</v>
      </c>
      <c r="E18" s="13">
        <f>E21+E42+E62+E19</f>
        <v>2942628.88482</v>
      </c>
    </row>
    <row r="19" spans="1:5" s="31" customFormat="1" ht="34.5" customHeight="1" hidden="1">
      <c r="A19" s="32"/>
      <c r="B19" s="33" t="s">
        <v>54</v>
      </c>
      <c r="C19" s="34">
        <f>C20</f>
        <v>0</v>
      </c>
      <c r="D19" s="34">
        <f>D20</f>
        <v>0</v>
      </c>
      <c r="E19" s="34">
        <f>E20</f>
        <v>0</v>
      </c>
    </row>
    <row r="20" spans="1:5" s="31" customFormat="1" ht="16.5" customHeight="1" hidden="1">
      <c r="A20" s="32"/>
      <c r="B20" s="29" t="s">
        <v>55</v>
      </c>
      <c r="C20" s="30"/>
      <c r="D20" s="30">
        <v>0</v>
      </c>
      <c r="E20" s="30">
        <v>0</v>
      </c>
    </row>
    <row r="21" spans="1:5" ht="37.5" customHeight="1">
      <c r="A21" s="11" t="s">
        <v>5</v>
      </c>
      <c r="B21" s="12" t="s">
        <v>40</v>
      </c>
      <c r="C21" s="13">
        <f>SUM(C22:C41)</f>
        <v>1492889.6863199999</v>
      </c>
      <c r="D21" s="13">
        <f>SUM(D22:D41)</f>
        <v>1353552.5347</v>
      </c>
      <c r="E21" s="13">
        <f>SUM(E22:E41)</f>
        <v>1125528.88482</v>
      </c>
    </row>
    <row r="22" spans="1:5" ht="49.5">
      <c r="A22" s="11"/>
      <c r="B22" s="14" t="s">
        <v>39</v>
      </c>
      <c r="C22" s="15">
        <f>22652.8+136000</f>
        <v>158652.8</v>
      </c>
      <c r="D22" s="15">
        <v>8811.4</v>
      </c>
      <c r="E22" s="15">
        <v>8811.4</v>
      </c>
    </row>
    <row r="23" spans="1:5" ht="33">
      <c r="A23" s="16"/>
      <c r="B23" s="14" t="s">
        <v>20</v>
      </c>
      <c r="C23" s="15">
        <v>310000</v>
      </c>
      <c r="D23" s="15">
        <v>309293</v>
      </c>
      <c r="E23" s="15">
        <v>172127</v>
      </c>
    </row>
    <row r="24" spans="1:5" ht="66">
      <c r="A24" s="16"/>
      <c r="B24" s="14" t="s">
        <v>49</v>
      </c>
      <c r="C24" s="15">
        <v>300000</v>
      </c>
      <c r="D24" s="15">
        <v>300000</v>
      </c>
      <c r="E24" s="15">
        <v>0</v>
      </c>
    </row>
    <row r="25" spans="1:5" ht="32.25" customHeight="1">
      <c r="A25" s="16"/>
      <c r="B25" s="14" t="s">
        <v>36</v>
      </c>
      <c r="C25" s="15">
        <v>951.30925</v>
      </c>
      <c r="D25" s="15">
        <v>2703.87644</v>
      </c>
      <c r="E25" s="15">
        <v>2493.72106</v>
      </c>
    </row>
    <row r="26" spans="1:5" ht="65.25" customHeight="1">
      <c r="A26" s="16"/>
      <c r="B26" s="14" t="s">
        <v>37</v>
      </c>
      <c r="C26" s="15">
        <v>83058.3137</v>
      </c>
      <c r="D26" s="15">
        <v>0</v>
      </c>
      <c r="E26" s="15">
        <v>0</v>
      </c>
    </row>
    <row r="27" spans="1:5" ht="50.25" customHeight="1">
      <c r="A27" s="16"/>
      <c r="B27" s="14" t="s">
        <v>77</v>
      </c>
      <c r="C27" s="15">
        <v>10000</v>
      </c>
      <c r="D27" s="15">
        <v>0</v>
      </c>
      <c r="E27" s="15">
        <v>0</v>
      </c>
    </row>
    <row r="28" spans="1:5" ht="68.25" customHeight="1">
      <c r="A28" s="16"/>
      <c r="B28" s="14" t="s">
        <v>56</v>
      </c>
      <c r="C28" s="15">
        <v>246913.6</v>
      </c>
      <c r="D28" s="15">
        <v>0</v>
      </c>
      <c r="E28" s="15">
        <v>0</v>
      </c>
    </row>
    <row r="29" spans="1:5" ht="85.5" customHeight="1">
      <c r="A29" s="16"/>
      <c r="B29" s="14" t="s">
        <v>38</v>
      </c>
      <c r="C29" s="15">
        <v>16550.7917</v>
      </c>
      <c r="D29" s="15">
        <v>16600.58425</v>
      </c>
      <c r="E29" s="15">
        <v>16556.14676</v>
      </c>
    </row>
    <row r="30" spans="1:16" s="25" customFormat="1" ht="82.5">
      <c r="A30" s="24"/>
      <c r="B30" s="14" t="s">
        <v>0</v>
      </c>
      <c r="C30" s="15">
        <v>6012</v>
      </c>
      <c r="D30" s="15">
        <v>6012</v>
      </c>
      <c r="E30" s="15">
        <v>6012</v>
      </c>
      <c r="P30" s="23"/>
    </row>
    <row r="31" spans="1:16" s="25" customFormat="1" ht="49.5">
      <c r="A31" s="24"/>
      <c r="B31" s="14" t="s">
        <v>29</v>
      </c>
      <c r="C31" s="15">
        <v>408.9</v>
      </c>
      <c r="D31" s="15">
        <v>408.9</v>
      </c>
      <c r="E31" s="15">
        <v>408.9</v>
      </c>
      <c r="P31" s="23"/>
    </row>
    <row r="32" spans="1:16" s="25" customFormat="1" ht="49.5">
      <c r="A32" s="24"/>
      <c r="B32" s="14" t="s">
        <v>48</v>
      </c>
      <c r="C32" s="15">
        <v>149084.397</v>
      </c>
      <c r="D32" s="15">
        <v>143186.86800000002</v>
      </c>
      <c r="E32" s="15">
        <v>147208.149</v>
      </c>
      <c r="P32" s="23"/>
    </row>
    <row r="33" spans="1:16" s="25" customFormat="1" ht="36.75" customHeight="1">
      <c r="A33" s="24"/>
      <c r="B33" s="14" t="s">
        <v>71</v>
      </c>
      <c r="C33" s="15">
        <v>122294.69137</v>
      </c>
      <c r="D33" s="15">
        <v>73256.33801</v>
      </c>
      <c r="E33" s="15">
        <v>0</v>
      </c>
      <c r="P33" s="23"/>
    </row>
    <row r="34" spans="1:16" s="25" customFormat="1" ht="66">
      <c r="A34" s="24"/>
      <c r="B34" s="14" t="s">
        <v>65</v>
      </c>
      <c r="C34" s="15">
        <v>2025.6605</v>
      </c>
      <c r="D34" s="15">
        <v>0</v>
      </c>
      <c r="E34" s="15">
        <v>0</v>
      </c>
      <c r="P34" s="23"/>
    </row>
    <row r="35" spans="1:16" s="25" customFormat="1" ht="32.25" customHeight="1">
      <c r="A35" s="24"/>
      <c r="B35" s="14" t="s">
        <v>50</v>
      </c>
      <c r="C35" s="15">
        <f>34539.868+3755.7</f>
        <v>38295.568</v>
      </c>
      <c r="D35" s="15">
        <v>659.668</v>
      </c>
      <c r="E35" s="15">
        <v>659.668</v>
      </c>
      <c r="J35" s="23"/>
      <c r="P35" s="23"/>
    </row>
    <row r="36" spans="1:16" s="25" customFormat="1" ht="33">
      <c r="A36" s="24"/>
      <c r="B36" s="14" t="s">
        <v>64</v>
      </c>
      <c r="C36" s="15">
        <v>2018.6</v>
      </c>
      <c r="D36" s="15">
        <v>2036.4</v>
      </c>
      <c r="E36" s="15">
        <v>3678.3</v>
      </c>
      <c r="P36" s="23"/>
    </row>
    <row r="37" spans="1:16" s="25" customFormat="1" ht="66">
      <c r="A37" s="24"/>
      <c r="B37" s="14" t="s">
        <v>51</v>
      </c>
      <c r="C37" s="15">
        <v>421.04999999999995</v>
      </c>
      <c r="D37" s="15">
        <v>0</v>
      </c>
      <c r="E37" s="15">
        <v>0</v>
      </c>
      <c r="J37" s="23"/>
      <c r="P37" s="23"/>
    </row>
    <row r="38" spans="1:173" s="25" customFormat="1" ht="66">
      <c r="A38" s="24"/>
      <c r="B38" s="14" t="s">
        <v>61</v>
      </c>
      <c r="C38" s="15">
        <f>29384.85887+14863.07477</f>
        <v>44247.93364</v>
      </c>
      <c r="D38" s="15">
        <v>0</v>
      </c>
      <c r="E38" s="15">
        <v>0</v>
      </c>
      <c r="P38" s="23"/>
      <c r="V38" s="23"/>
      <c r="AA38" s="23"/>
      <c r="AK38" s="23"/>
      <c r="CI38" s="23"/>
      <c r="CN38" s="23"/>
      <c r="FO38" s="26"/>
      <c r="FP38" s="26"/>
      <c r="FQ38" s="26"/>
    </row>
    <row r="39" spans="1:173" s="25" customFormat="1" ht="33">
      <c r="A39" s="24"/>
      <c r="B39" s="14" t="s">
        <v>62</v>
      </c>
      <c r="C39" s="15">
        <f>908.81007+468.96109</f>
        <v>1377.77116</v>
      </c>
      <c r="D39" s="15">
        <v>0</v>
      </c>
      <c r="E39" s="15">
        <v>0</v>
      </c>
      <c r="P39" s="23"/>
      <c r="V39" s="23"/>
      <c r="AA39" s="23"/>
      <c r="AK39" s="23"/>
      <c r="CI39" s="23"/>
      <c r="CN39" s="23"/>
      <c r="FO39" s="26"/>
      <c r="FP39" s="26"/>
      <c r="FQ39" s="26"/>
    </row>
    <row r="40" spans="1:173" s="25" customFormat="1" ht="34.5" customHeight="1">
      <c r="A40" s="24"/>
      <c r="B40" s="14" t="s">
        <v>76</v>
      </c>
      <c r="C40" s="15">
        <v>576.3</v>
      </c>
      <c r="D40" s="15">
        <v>0</v>
      </c>
      <c r="E40" s="15">
        <v>0</v>
      </c>
      <c r="P40" s="23"/>
      <c r="V40" s="23"/>
      <c r="AA40" s="23"/>
      <c r="AK40" s="23"/>
      <c r="CI40" s="23"/>
      <c r="CN40" s="23"/>
      <c r="FO40" s="26"/>
      <c r="FP40" s="26"/>
      <c r="FQ40" s="26"/>
    </row>
    <row r="41" spans="1:173" s="25" customFormat="1" ht="33">
      <c r="A41" s="24"/>
      <c r="B41" s="14" t="s">
        <v>59</v>
      </c>
      <c r="C41" s="15">
        <v>0</v>
      </c>
      <c r="D41" s="15">
        <v>490583.5</v>
      </c>
      <c r="E41" s="15">
        <v>767573.6</v>
      </c>
      <c r="P41" s="23"/>
      <c r="V41" s="23"/>
      <c r="AA41" s="23"/>
      <c r="AK41" s="23"/>
      <c r="CI41" s="23"/>
      <c r="CN41" s="23"/>
      <c r="FO41" s="26"/>
      <c r="FP41" s="26"/>
      <c r="FQ41" s="26"/>
    </row>
    <row r="42" spans="1:5" ht="36" customHeight="1">
      <c r="A42" s="11" t="s">
        <v>10</v>
      </c>
      <c r="B42" s="12" t="s">
        <v>41</v>
      </c>
      <c r="C42" s="13">
        <f>C43+C44+C57+C58+C60+C61+C56+C59</f>
        <v>1862164.7999999998</v>
      </c>
      <c r="D42" s="13">
        <f>D43+D44+D57+D58+D60+D61+D56+D59</f>
        <v>1808782.9999999995</v>
      </c>
      <c r="E42" s="13">
        <f>E43+E44+E57+E58+E60+E61+E56+E59</f>
        <v>1814224.8999999997</v>
      </c>
    </row>
    <row r="43" spans="1:5" ht="66">
      <c r="A43" s="16"/>
      <c r="B43" s="14" t="s">
        <v>34</v>
      </c>
      <c r="C43" s="15">
        <v>1596</v>
      </c>
      <c r="D43" s="15">
        <v>48.2</v>
      </c>
      <c r="E43" s="15">
        <v>42.9</v>
      </c>
    </row>
    <row r="44" spans="1:5" ht="33">
      <c r="A44" s="16" t="s">
        <v>11</v>
      </c>
      <c r="B44" s="14" t="s">
        <v>7</v>
      </c>
      <c r="C44" s="15">
        <f>SUM(C46:C55)</f>
        <v>1590511.9</v>
      </c>
      <c r="D44" s="15">
        <f>SUM(D46:D55)</f>
        <v>1549590.4</v>
      </c>
      <c r="E44" s="15">
        <f>SUM(E46:E55)</f>
        <v>1549590.4</v>
      </c>
    </row>
    <row r="45" spans="1:3" ht="13.5" customHeight="1">
      <c r="A45" s="16"/>
      <c r="B45" s="14" t="s">
        <v>6</v>
      </c>
      <c r="C45" s="21"/>
    </row>
    <row r="46" spans="1:5" ht="51.75" customHeight="1">
      <c r="A46" s="16"/>
      <c r="B46" s="14" t="s">
        <v>27</v>
      </c>
      <c r="C46" s="15">
        <v>12861.5</v>
      </c>
      <c r="D46" s="15">
        <v>12861.5</v>
      </c>
      <c r="E46" s="15">
        <v>12861.5</v>
      </c>
    </row>
    <row r="47" spans="1:5" ht="115.5">
      <c r="A47" s="16"/>
      <c r="B47" s="14" t="s">
        <v>63</v>
      </c>
      <c r="C47" s="15">
        <v>2</v>
      </c>
      <c r="D47" s="15">
        <v>2</v>
      </c>
      <c r="E47" s="15">
        <v>2</v>
      </c>
    </row>
    <row r="48" spans="1:5" ht="309" customHeight="1">
      <c r="A48" s="16"/>
      <c r="B48" s="14" t="s">
        <v>30</v>
      </c>
      <c r="C48" s="15">
        <f>1496779.9+32395.1</f>
        <v>1529175</v>
      </c>
      <c r="D48" s="15">
        <v>1496115.6</v>
      </c>
      <c r="E48" s="15">
        <v>1496115.6</v>
      </c>
    </row>
    <row r="49" spans="1:5" ht="82.5">
      <c r="A49" s="16"/>
      <c r="B49" s="14" t="s">
        <v>15</v>
      </c>
      <c r="C49" s="15">
        <f>11325.5+265.1</f>
        <v>11590.6</v>
      </c>
      <c r="D49" s="15">
        <v>11325.5</v>
      </c>
      <c r="E49" s="15">
        <v>11325.5</v>
      </c>
    </row>
    <row r="50" spans="1:5" ht="82.5">
      <c r="A50" s="16"/>
      <c r="B50" s="14" t="s">
        <v>18</v>
      </c>
      <c r="C50" s="15">
        <v>757.4</v>
      </c>
      <c r="D50" s="15">
        <v>757.4</v>
      </c>
      <c r="E50" s="15">
        <v>757.4</v>
      </c>
    </row>
    <row r="51" spans="1:5" ht="66">
      <c r="A51" s="16"/>
      <c r="B51" s="14" t="s">
        <v>31</v>
      </c>
      <c r="C51" s="15">
        <v>24093.899999999998</v>
      </c>
      <c r="D51" s="15">
        <v>24093.899999999998</v>
      </c>
      <c r="E51" s="15">
        <v>24093.899999999998</v>
      </c>
    </row>
    <row r="52" spans="1:5" ht="69" customHeight="1">
      <c r="A52" s="16"/>
      <c r="B52" s="27" t="s">
        <v>19</v>
      </c>
      <c r="C52" s="15">
        <v>560</v>
      </c>
      <c r="D52" s="15">
        <v>560</v>
      </c>
      <c r="E52" s="15">
        <v>560</v>
      </c>
    </row>
    <row r="53" spans="1:5" ht="100.5" customHeight="1">
      <c r="A53" s="16"/>
      <c r="B53" s="27" t="s">
        <v>75</v>
      </c>
      <c r="C53" s="15">
        <v>7597</v>
      </c>
      <c r="D53" s="15">
        <v>0</v>
      </c>
      <c r="E53" s="15">
        <v>0</v>
      </c>
    </row>
    <row r="54" spans="1:5" ht="66">
      <c r="A54" s="16"/>
      <c r="B54" s="14" t="s">
        <v>33</v>
      </c>
      <c r="C54" s="15">
        <v>1272.6</v>
      </c>
      <c r="D54" s="15">
        <v>1272.6</v>
      </c>
      <c r="E54" s="15">
        <v>1272.6</v>
      </c>
    </row>
    <row r="55" spans="1:5" ht="214.5">
      <c r="A55" s="16"/>
      <c r="B55" s="14" t="s">
        <v>42</v>
      </c>
      <c r="C55" s="15">
        <v>2601.9</v>
      </c>
      <c r="D55" s="15">
        <v>2601.9</v>
      </c>
      <c r="E55" s="15">
        <v>2601.9</v>
      </c>
    </row>
    <row r="56" spans="1:5" ht="66">
      <c r="A56" s="16" t="s">
        <v>9</v>
      </c>
      <c r="B56" s="14" t="s">
        <v>43</v>
      </c>
      <c r="C56" s="15">
        <f>72238.9+10317.4</f>
        <v>82556.29999999999</v>
      </c>
      <c r="D56" s="15">
        <v>72238.9</v>
      </c>
      <c r="E56" s="15">
        <v>72238.9</v>
      </c>
    </row>
    <row r="57" spans="1:5" ht="49.5">
      <c r="A57" s="16"/>
      <c r="B57" s="14" t="s">
        <v>16</v>
      </c>
      <c r="C57" s="15">
        <v>74072.2</v>
      </c>
      <c r="D57" s="15">
        <v>74072.2</v>
      </c>
      <c r="E57" s="15">
        <v>74072.2</v>
      </c>
    </row>
    <row r="58" spans="1:5" ht="82.5">
      <c r="A58" s="16"/>
      <c r="B58" s="14" t="s">
        <v>17</v>
      </c>
      <c r="C58" s="15">
        <v>16212.8</v>
      </c>
      <c r="D58" s="15">
        <v>16212.8</v>
      </c>
      <c r="E58" s="15">
        <v>16212.8</v>
      </c>
    </row>
    <row r="59" spans="1:5" ht="88.5" customHeight="1">
      <c r="A59" s="16"/>
      <c r="B59" s="14" t="s">
        <v>52</v>
      </c>
      <c r="C59" s="15">
        <v>79057.4</v>
      </c>
      <c r="D59" s="15">
        <v>79057.4</v>
      </c>
      <c r="E59" s="15">
        <v>84135.2</v>
      </c>
    </row>
    <row r="60" spans="1:5" ht="69" customHeight="1">
      <c r="A60" s="16"/>
      <c r="B60" s="14" t="s">
        <v>26</v>
      </c>
      <c r="C60" s="15">
        <v>8041.7</v>
      </c>
      <c r="D60" s="15">
        <v>8041.7</v>
      </c>
      <c r="E60" s="15">
        <v>8041.7</v>
      </c>
    </row>
    <row r="61" spans="1:5" ht="50.25" customHeight="1">
      <c r="A61" s="16"/>
      <c r="B61" s="14" t="s">
        <v>44</v>
      </c>
      <c r="C61" s="15">
        <v>10116.5</v>
      </c>
      <c r="D61" s="15">
        <v>9521.4</v>
      </c>
      <c r="E61" s="15">
        <v>9890.8</v>
      </c>
    </row>
    <row r="62" spans="1:5" s="22" customFormat="1" ht="18.75" customHeight="1">
      <c r="A62" s="11" t="s">
        <v>8</v>
      </c>
      <c r="B62" s="18" t="s">
        <v>12</v>
      </c>
      <c r="C62" s="13">
        <f>SUM(C63:C68)</f>
        <v>16587.1</v>
      </c>
      <c r="D62" s="13">
        <f>SUM(D63:D68)</f>
        <v>2875.1000000000004</v>
      </c>
      <c r="E62" s="13">
        <f>SUM(E63:E68)</f>
        <v>2875.1000000000004</v>
      </c>
    </row>
    <row r="63" spans="1:5" ht="49.5">
      <c r="A63" s="16"/>
      <c r="B63" s="28" t="s">
        <v>47</v>
      </c>
      <c r="C63" s="15">
        <v>1676.1</v>
      </c>
      <c r="D63" s="15">
        <v>1556.4</v>
      </c>
      <c r="E63" s="15">
        <v>1556.4</v>
      </c>
    </row>
    <row r="64" spans="1:5" ht="102" customHeight="1">
      <c r="A64" s="16"/>
      <c r="B64" s="28" t="s">
        <v>72</v>
      </c>
      <c r="C64" s="15">
        <v>2828.3</v>
      </c>
      <c r="D64" s="15">
        <v>0</v>
      </c>
      <c r="E64" s="15">
        <v>0</v>
      </c>
    </row>
    <row r="65" spans="1:5" ht="84" customHeight="1">
      <c r="A65" s="16"/>
      <c r="B65" s="28" t="s">
        <v>46</v>
      </c>
      <c r="C65" s="15">
        <v>263.7</v>
      </c>
      <c r="D65" s="15">
        <v>263.7</v>
      </c>
      <c r="E65" s="15">
        <v>263.7</v>
      </c>
    </row>
    <row r="66" spans="1:5" ht="69" customHeight="1">
      <c r="A66" s="16"/>
      <c r="B66" s="28" t="s">
        <v>60</v>
      </c>
      <c r="C66" s="15">
        <v>450</v>
      </c>
      <c r="D66" s="15">
        <v>450</v>
      </c>
      <c r="E66" s="15">
        <v>450</v>
      </c>
    </row>
    <row r="67" spans="1:5" ht="103.5" customHeight="1">
      <c r="A67" s="16"/>
      <c r="B67" s="28" t="s">
        <v>66</v>
      </c>
      <c r="C67" s="15">
        <v>605</v>
      </c>
      <c r="D67" s="15">
        <v>605</v>
      </c>
      <c r="E67" s="15">
        <v>605</v>
      </c>
    </row>
    <row r="68" spans="1:5" ht="52.5" customHeight="1">
      <c r="A68" s="16"/>
      <c r="B68" s="28" t="s">
        <v>53</v>
      </c>
      <c r="C68" s="15">
        <f>6100.6+4663.4</f>
        <v>10764</v>
      </c>
      <c r="D68" s="15">
        <v>0</v>
      </c>
      <c r="E68" s="15">
        <v>0</v>
      </c>
    </row>
    <row r="69" spans="2:5" ht="16.5">
      <c r="B69" s="43" t="s">
        <v>45</v>
      </c>
      <c r="C69" s="43"/>
      <c r="D69" s="43"/>
      <c r="E69" s="43"/>
    </row>
    <row r="70" ht="16.5">
      <c r="C70" s="19"/>
    </row>
    <row r="71" ht="16.5">
      <c r="C71" s="19"/>
    </row>
    <row r="72" ht="16.5">
      <c r="C72" s="19"/>
    </row>
    <row r="73" ht="16.5">
      <c r="C73" s="19"/>
    </row>
    <row r="74" ht="16.5">
      <c r="C74" s="19"/>
    </row>
    <row r="75" ht="16.5">
      <c r="C75" s="19"/>
    </row>
    <row r="76" ht="16.5">
      <c r="C76" s="19"/>
    </row>
    <row r="77" ht="16.5">
      <c r="C77" s="19"/>
    </row>
    <row r="78" ht="16.5">
      <c r="C78" s="19"/>
    </row>
    <row r="79" ht="16.5">
      <c r="C79" s="19"/>
    </row>
    <row r="80" ht="16.5">
      <c r="C80" s="19"/>
    </row>
    <row r="81" ht="16.5">
      <c r="C81" s="19"/>
    </row>
    <row r="82" ht="16.5">
      <c r="C82" s="19"/>
    </row>
    <row r="83" ht="16.5">
      <c r="C83" s="19"/>
    </row>
    <row r="84" ht="16.5">
      <c r="C84" s="19"/>
    </row>
    <row r="85" ht="16.5">
      <c r="C85" s="19"/>
    </row>
    <row r="86" ht="16.5">
      <c r="C86" s="19"/>
    </row>
    <row r="87" ht="16.5">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row r="150" ht="16.5">
      <c r="C150" s="19"/>
    </row>
    <row r="151" ht="16.5">
      <c r="C151" s="19"/>
    </row>
    <row r="152" ht="16.5">
      <c r="C152" s="19"/>
    </row>
  </sheetData>
  <sheetProtection/>
  <mergeCells count="15">
    <mergeCell ref="B5:E5"/>
    <mergeCell ref="B7:E7"/>
    <mergeCell ref="C9:E9"/>
    <mergeCell ref="C10:E10"/>
    <mergeCell ref="C11:E11"/>
    <mergeCell ref="C1:E1"/>
    <mergeCell ref="A15:A16"/>
    <mergeCell ref="B15:B16"/>
    <mergeCell ref="C15:C16"/>
    <mergeCell ref="A13:E13"/>
    <mergeCell ref="B69:E69"/>
    <mergeCell ref="C2:E2"/>
    <mergeCell ref="D15:E15"/>
    <mergeCell ref="C3:E3"/>
    <mergeCell ref="D14:E14"/>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2021-12-23T05:34:23Z</cp:lastPrinted>
  <dcterms:created xsi:type="dcterms:W3CDTF">2006-12-04T06:14:42Z</dcterms:created>
  <dcterms:modified xsi:type="dcterms:W3CDTF">2022-02-21T07:58:27Z</dcterms:modified>
  <cp:category/>
  <cp:version/>
  <cp:contentType/>
  <cp:contentStatus/>
</cp:coreProperties>
</file>